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rxjjHJ2qBW18J2PLY9Xe-FRqnHchwU3F\Momentum Academy (formerly Eagle College Prepatory)\11. Monthly Financials\FY25\2024 11\"/>
    </mc:Choice>
  </mc:AlternateContent>
  <xr:revisionPtr revIDLastSave="0" documentId="13_ncr:1_{A322708E-6605-4255-AD0A-7D9063E512FB}" xr6:coauthVersionLast="47" xr6:coauthVersionMax="47" xr10:uidLastSave="{00000000-0000-0000-0000-000000000000}"/>
  <bookViews>
    <workbookView xWindow="22932" yWindow="-108" windowWidth="23256" windowHeight="12456" xr2:uid="{AA54A2BB-A55B-4E1A-9CD1-D9BBE0582B31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2" l="1"/>
  <c r="O20" i="2"/>
  <c r="O25" i="2"/>
  <c r="H12" i="2" s="1"/>
  <c r="O21" i="2"/>
  <c r="O17" i="2"/>
</calcChain>
</file>

<file path=xl/sharedStrings.xml><?xml version="1.0" encoding="utf-8"?>
<sst xmlns="http://schemas.openxmlformats.org/spreadsheetml/2006/main" count="893" uniqueCount="462">
  <si>
    <t>Dashboard</t>
  </si>
  <si>
    <t>Momentum Academy</t>
  </si>
  <si>
    <t>July 2024 through November 2024</t>
  </si>
  <si>
    <t>Key Performance Indicators</t>
  </si>
  <si>
    <t>Good</t>
  </si>
  <si>
    <t>Neutral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</si>
  <si>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</si>
  <si>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</si>
  <si>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</si>
  <si>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</si>
  <si>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</si>
  <si>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</si>
  <si>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</si>
  <si>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</si>
  <si>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</si>
  <si>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</si>
  <si>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</si>
  <si>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</si>
  <si>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</si>
  <si>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</si>
  <si>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</si>
  <si>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</si>
  <si>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</si>
  <si>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</si>
  <si>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</si>
  <si>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</si>
  <si>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</si>
  <si>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</si>
  <si>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</si>
  <si>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</si>
  <si>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</si>
  <si>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</si>
  <si>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</si>
  <si>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</si>
  <si>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</si>
  <si>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</si>
  <si>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</si>
  <si>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</si>
  <si>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</si>
  <si>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</si>
  <si>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</si>
  <si>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</si>
  <si>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</si>
  <si>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</si>
  <si>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</si>
  <si>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</si>
  <si>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</si>
  <si>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</si>
  <si>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</si>
  <si>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</si>
  <si>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</si>
  <si>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</si>
  <si>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</si>
  <si>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</si>
  <si>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</si>
  <si>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</si>
  <si>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</si>
  <si>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</si>
  <si>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</si>
  <si>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/>
  </si>
  <si>
    <t>Total Local Revenue</t>
  </si>
  <si>
    <t>5311 · Basic Formula</t>
  </si>
  <si>
    <t>5312 · Transportation</t>
  </si>
  <si>
    <t>5319 · Classroom Trust Fund</t>
  </si>
  <si>
    <t>5339 · MOCAL</t>
  </si>
  <si>
    <t>MOCAL Grant</t>
  </si>
  <si>
    <t>5342 · Evidence Based Reading State</t>
  </si>
  <si>
    <t>EBRG</t>
  </si>
  <si>
    <t>Total State Revenue</t>
  </si>
  <si>
    <t>5412 · Medicaid</t>
  </si>
  <si>
    <t>5422 · Cares Esser III</t>
  </si>
  <si>
    <t>EBRG &amp; IRSG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</si>
  <si>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</si>
  <si>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</si>
  <si>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</si>
  <si>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</si>
  <si>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</si>
  <si>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</si>
  <si>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</si>
  <si>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</si>
  <si>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 xml:space="preserve">5468 · Arp-hcy </t>
  </si>
  <si>
    <t>MKV Transportation Grant</t>
  </si>
  <si>
    <t>5497 · Charter School Start-up Revenue</t>
  </si>
  <si>
    <t>MO School Health Profiles</t>
  </si>
  <si>
    <t>Total Federal Revenue</t>
  </si>
  <si>
    <t>5192 · Donations</t>
  </si>
  <si>
    <t>TOT</t>
  </si>
  <si>
    <t>Total Private Grants and Donations</t>
  </si>
  <si>
    <t>5179 · Other Pupil Income - Fundraising</t>
  </si>
  <si>
    <t>66% received of total budget</t>
  </si>
  <si>
    <t>5195 · Prior Period Adjustment</t>
  </si>
  <si>
    <t>eRate</t>
  </si>
  <si>
    <t>5198 · Miscellaneous Revenue</t>
  </si>
  <si>
    <t>Total Earned Fees</t>
  </si>
  <si>
    <t>1111-6111 · ES Instruction Cert FT</t>
  </si>
  <si>
    <t>2 Open Positions</t>
  </si>
  <si>
    <t>1111-6131 · ES Instruction Supp Pay</t>
  </si>
  <si>
    <t>1111-6151 · ES Instruction NC FT</t>
  </si>
  <si>
    <t>1 Open Position</t>
  </si>
  <si>
    <t>1111-6152 · ES Instruction Aides</t>
  </si>
  <si>
    <t>1131-6111 · MS Instruction Cert FT</t>
  </si>
  <si>
    <t>1131-6131 · MS Instruction Supp Pay</t>
  </si>
  <si>
    <t>1131-6151 · MS Instruction NC FT</t>
  </si>
  <si>
    <t>1191-6131 · Summer Instruction Supp Pay</t>
  </si>
  <si>
    <t>1221-6111 · Special Education Cert FT</t>
  </si>
  <si>
    <t>1221-6131 · Special Education Supp Pay</t>
  </si>
  <si>
    <t>1221-6152 · Special Education Aides</t>
  </si>
  <si>
    <t>5 Open Positions</t>
  </si>
  <si>
    <t>1271-6111 · Bilingual Instruction Cert FT</t>
  </si>
  <si>
    <t>1271-6131 · Bilingual Instruction Supp Pay</t>
  </si>
  <si>
    <t>1411-6131 · Student Activities Supp Pay</t>
  </si>
  <si>
    <t>ADJ to BAL SUPP Pay</t>
  </si>
  <si>
    <t>1421-6131 · Student Athletics Supp Pay</t>
  </si>
  <si>
    <t>2113-6131 · Social Work Supp Pay</t>
  </si>
  <si>
    <t>2113-6151 · Social Work Nc Ft</t>
  </si>
  <si>
    <t>2134-6131 · Nursing Supp Pay</t>
  </si>
  <si>
    <t>2134-6151 · Nursing Nc Ft</t>
  </si>
  <si>
    <t>2321-6112 · Exec Admin Cert Ft Admin</t>
  </si>
  <si>
    <t>2321-6131 · Exec Admin Supp Pay</t>
  </si>
  <si>
    <t>2322-6131 · Community Services Supp Pay</t>
  </si>
  <si>
    <t>2329-6112 · Other Exec Admin Cert Ft Admin</t>
  </si>
  <si>
    <t>2329-6131 · Other Exec Admin Supp Pay</t>
  </si>
  <si>
    <t>2329-6151 · Other Exec Admin Nc Ft</t>
  </si>
  <si>
    <t>2329-6161 · Other Exec Admin Nc Pt</t>
  </si>
  <si>
    <t>Hired $90k addtl payroll</t>
  </si>
  <si>
    <t>2331-6131 · It Admin Supp Pay</t>
  </si>
  <si>
    <t>2331-6151 · It Admin Nc Ft</t>
  </si>
  <si>
    <t>2411-6112 · Building Admin Cert Ft Admin</t>
  </si>
  <si>
    <t>2411-6122 · Building Admin Cert Pt</t>
  </si>
  <si>
    <t>2411-6131 · Buidling Admin Supp Pay</t>
  </si>
  <si>
    <t>2411-6151 · Building Admin Nc Ft</t>
  </si>
  <si>
    <t>2511-6131 · Business Office Supp Pay</t>
  </si>
  <si>
    <t>2511-6151 · Business Office NC FT</t>
  </si>
  <si>
    <t>2541-6131 · Maint Of Plant Supp Pay</t>
  </si>
  <si>
    <t>2541-6151 · Maint Of Plant Nc Ft</t>
  </si>
  <si>
    <t>2562-6131 · Food Preparation Supp Pay</t>
  </si>
  <si>
    <t>2562-6151 · Food Preparation NC FT</t>
  </si>
  <si>
    <t>2562-6161 · Food Preparation NC PT</t>
  </si>
  <si>
    <t>3812-6111 · Afterschool Cert FT</t>
  </si>
  <si>
    <t>3812-6131 · Afterschool Supp Pay</t>
  </si>
  <si>
    <t>3812-6151 · Afterschool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</si>
  <si>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</si>
  <si>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</si>
  <si>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</si>
  <si>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</si>
  <si>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</si>
  <si>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</si>
  <si>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</si>
  <si>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</si>
  <si>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</si>
  <si>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</si>
  <si>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</si>
  <si>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</si>
  <si>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</si>
  <si>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</si>
  <si>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</si>
  <si>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</si>
  <si>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</si>
  <si>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</si>
  <si>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</si>
  <si>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</si>
  <si>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</si>
  <si>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</si>
  <si>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</si>
  <si>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</si>
  <si>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1411-6241 · Student Activities Emp Ins</t>
  </si>
  <si>
    <t>1421-6231 · Student Athletics Soc Sec</t>
  </si>
  <si>
    <t>1421-6232 · Student Athletics Medicare</t>
  </si>
  <si>
    <t>2113-6221 · Social Work Nc Prs</t>
  </si>
  <si>
    <t>2113-6231 · Social Work Soc Sec</t>
  </si>
  <si>
    <t>2113-6232 · Social Work Medicare</t>
  </si>
  <si>
    <t>2113-6241 · Social Work Emp Ins</t>
  </si>
  <si>
    <t>2134-6221 · Nursing Nc Prs</t>
  </si>
  <si>
    <t>2134-6231 · Nursing Soc Sec</t>
  </si>
  <si>
    <t>2134-6232 · Nursing Medicare</t>
  </si>
  <si>
    <t>2134-6241 · Nursing Emp Ins</t>
  </si>
  <si>
    <t>2311-6261 · Board Wc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</si>
  <si>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</si>
  <si>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</si>
  <si>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</si>
  <si>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</si>
  <si>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</si>
  <si>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2322-6231 · Community Services Soc Sec</t>
  </si>
  <si>
    <t>2322-6232 · Community Services Medicare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</si>
  <si>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</si>
  <si>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</si>
  <si>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</si>
  <si>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</si>
  <si>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</si>
  <si>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</si>
  <si>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</si>
  <si>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</si>
  <si>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</si>
  <si>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</si>
  <si>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</si>
  <si>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</si>
  <si>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</si>
  <si>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</si>
  <si>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</si>
  <si>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</si>
  <si>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</si>
  <si>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</si>
  <si>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2541-6221 · Maint Of Plant Nc Prs</t>
  </si>
  <si>
    <t>2541-6231 · Maint Of Plant Soc Sec</t>
  </si>
  <si>
    <t>2541-6232 · Maint Of Plant Medicare</t>
  </si>
  <si>
    <t>2541-6241 · Maint Of Plant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</si>
  <si>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</si>
  <si>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</si>
  <si>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</si>
  <si>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</si>
  <si>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</si>
  <si>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</si>
  <si>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</si>
  <si>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3812-6241 · Afterschool Emp Ins</t>
  </si>
  <si>
    <t>Total Benefits and Taxes</t>
  </si>
  <si>
    <t>2213-6319 · Professional Developement Prof Serv</t>
  </si>
  <si>
    <t>MOCAL $22,850 PD Services</t>
  </si>
  <si>
    <t>2213-6343 · Professional Developement Travel</t>
  </si>
  <si>
    <t>2213-6411 · Professional Developement Supplies</t>
  </si>
  <si>
    <t>MOCAL $1k PD Supplies</t>
  </si>
  <si>
    <t>2213-6412 · Professional Developement Tech Supplies</t>
  </si>
  <si>
    <t>2642-6319 · Recruitment Prof Serv</t>
  </si>
  <si>
    <t>Review</t>
  </si>
  <si>
    <t>2643-6412 · Tech Supplies</t>
  </si>
  <si>
    <t>2644-6319 · Professional Development NonInstructional Prof Serv</t>
  </si>
  <si>
    <t>2644-6343 · Non-instructional Staff Travel</t>
  </si>
  <si>
    <t>2644-6411 · Professional Development NonInstructional Supplies</t>
  </si>
  <si>
    <t>2649-6319 · Staff Services, Other Prof Serv</t>
  </si>
  <si>
    <t>Total Staff-Related Costs</t>
  </si>
  <si>
    <t>2542-6333 · Facilities Rent</t>
  </si>
  <si>
    <t>Rent Savings</t>
  </si>
  <si>
    <t>Total Rent</t>
  </si>
  <si>
    <t>2542-6319 · Facilities Prof Serv</t>
  </si>
  <si>
    <t>Review Janitor Subs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</si>
  <si>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</si>
  <si>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</si>
  <si>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</si>
  <si>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</si>
  <si>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</si>
  <si>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</si>
  <si>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</si>
  <si>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</si>
  <si>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</si>
  <si>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</si>
  <si>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Property Services</t>
  </si>
  <si>
    <t>2546-6319 · Security Svcs Prof Serv</t>
  </si>
  <si>
    <t>2546-6411 · Security Svcs Supplies</t>
  </si>
  <si>
    <t>Total Occupancy Service</t>
  </si>
  <si>
    <t>1111-6319 · ES Instruction Prof Serv</t>
  </si>
  <si>
    <t>1111-6361 · ES Instruction Internet</t>
  </si>
  <si>
    <t>1111-6391 · ES Field Trip</t>
  </si>
  <si>
    <t>1111-6411 · ES Instruction Supplies</t>
  </si>
  <si>
    <t>Over Budget</t>
  </si>
  <si>
    <t>1111-6412 · ES Instruction Tech Supplies</t>
  </si>
  <si>
    <t>1111-6431 · Textbooks</t>
  </si>
  <si>
    <t>1111-6491 · Es Instruct Other Materials</t>
  </si>
  <si>
    <t>Furniture Budget (All Schools)</t>
  </si>
  <si>
    <t>1191-6319 · Summer Instruction Prof Serv</t>
  </si>
  <si>
    <t>1191-6411 · Summer Instruction Supplies</t>
  </si>
  <si>
    <t>1221-6311 · Special Education Instruc Serv</t>
  </si>
  <si>
    <t>1221-6411 · Special Education Supplies</t>
  </si>
  <si>
    <t>1221-6412 · Special Education Instruct Mat</t>
  </si>
  <si>
    <t>1271-6319 · Bilingual Instruction Prof Serv</t>
  </si>
  <si>
    <t>1271-6411 · Bilingual Instruction Supplies</t>
  </si>
  <si>
    <t>1271-6412 · Supplies - Technology - Related</t>
  </si>
  <si>
    <t>1271-6431 · Bilingual Instruction Textbook</t>
  </si>
  <si>
    <t>1411-6319 · Student Activities Prof Serv</t>
  </si>
  <si>
    <t>1411-6411 · Student Activities Supplies</t>
  </si>
  <si>
    <t>1421-6319 · Student Athletics Prof Serv</t>
  </si>
  <si>
    <t>1421-6371 · Stu Ath Dues And Memberships</t>
  </si>
  <si>
    <t>1421-6411 · Student Athletics Supplies</t>
  </si>
  <si>
    <t>1911-6311 · Instructional Services</t>
  </si>
  <si>
    <t>1933-6311 · Sped Tuition Private Agencies Instruc Serv</t>
  </si>
  <si>
    <t>2122-6311 · Counseling Instruc Serv</t>
  </si>
  <si>
    <t>2122-6411 · Counseling Supplies</t>
  </si>
  <si>
    <t>2134-6411 · Nursing Supplies</t>
  </si>
  <si>
    <t>2142-6311 · Psych Test Instruc Serv</t>
  </si>
  <si>
    <t>2142-6411 · Psychological Testing Supplies</t>
  </si>
  <si>
    <t>2152-6311 · Instructional Services</t>
  </si>
  <si>
    <t>2162-6311 · Ot Services Instruc Serv</t>
  </si>
  <si>
    <t>2191-6311 · Occ  Therapy Instruc Serv</t>
  </si>
  <si>
    <t>2222-6441 · Library Books</t>
  </si>
  <si>
    <t>3611-6391 · Other Purchased Services</t>
  </si>
  <si>
    <t>3611-6411 · Welfare Activities Services Supplies</t>
  </si>
  <si>
    <t>3812-6319 · Afterschool Prof Serv</t>
  </si>
  <si>
    <t>MOCAL Budget</t>
  </si>
  <si>
    <t>3812-6411 · Afterschool Supplies</t>
  </si>
  <si>
    <t>3812-6412 · Afterschool Tech Supplies</t>
  </si>
  <si>
    <t>3912-6319 · Parental Involvement Prof Serv</t>
  </si>
  <si>
    <t>3912-6391 · Parental Involvem - Other Purchased Services</t>
  </si>
  <si>
    <t>3912-6411 · Parental Involvement Supplies</t>
  </si>
  <si>
    <t>Total Student Expense, Direct</t>
  </si>
  <si>
    <t>2562-6332 · Food Prep Rep &amp; Mait</t>
  </si>
  <si>
    <t>2562-6334 · Food Prep Equip Rent</t>
  </si>
  <si>
    <t>2562-6411 · Food Preparation Supplies</t>
  </si>
  <si>
    <t>2562-6471 · Food Preparation Snack</t>
  </si>
  <si>
    <t>2562-6491 · Food Prep Other Materials</t>
  </si>
  <si>
    <t>2562-6541 · Food Preparation Equipment</t>
  </si>
  <si>
    <t>Total Student Expense, Food</t>
  </si>
  <si>
    <t>2114-6412 · Technology Supplies</t>
  </si>
  <si>
    <t>2311-6315 · Board Audit</t>
  </si>
  <si>
    <t>2311-6317 · Board Legal</t>
  </si>
  <si>
    <t>Legal-Review</t>
  </si>
  <si>
    <t>2311-6319 · Board Prof Serv</t>
  </si>
  <si>
    <t>2311-6352 · Board Liability Insurance</t>
  </si>
  <si>
    <t>2311-6411 · Board Supplies</t>
  </si>
  <si>
    <t>2321-6319 · Exec Admin Prof Serv</t>
  </si>
  <si>
    <t>2321-6359 · Judgments Against Lea And</t>
  </si>
  <si>
    <t>UPDATED TO $50K IN NOV</t>
  </si>
  <si>
    <t>2321-6371 · Exec Admin  Dues And Memberships</t>
  </si>
  <si>
    <t>2321-6411 · Exec Admin Supplies</t>
  </si>
  <si>
    <t>2322-6362 · Advertising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</si>
  <si>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</si>
  <si>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</si>
  <si>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</si>
  <si>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2329-6319 · Other Exec Admin Prof Serv</t>
  </si>
  <si>
    <t>Nelson</t>
  </si>
  <si>
    <t>2331-6316 · Data Processing Services</t>
  </si>
  <si>
    <t>2331-6412 · It Admin Tech Supplies</t>
  </si>
  <si>
    <t>Staff Computers</t>
  </si>
  <si>
    <t>2411-6371 · Building Level Ad - Dues and Memberships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</si>
  <si>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</si>
  <si>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</si>
  <si>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</si>
  <si>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</si>
  <si>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Dismissal License</t>
  </si>
  <si>
    <t>2523-6319 · Receiving and Disbursing Funds Prof Serv</t>
  </si>
  <si>
    <t>2525-6319 · Financial Accounting Services Prof Serv</t>
  </si>
  <si>
    <t>2529-6319 · Other Fiscal Services Prof Serv</t>
  </si>
  <si>
    <t>2574-6363 · Printing Printing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</si>
  <si>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</si>
  <si>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</si>
  <si>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</si>
  <si>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</si>
  <si>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Indiv Pick ups</t>
  </si>
  <si>
    <t>2558-6342 · Transportation-Other</t>
  </si>
  <si>
    <t>2558-6551 · Transportation-Specific Funds</t>
  </si>
  <si>
    <t>Total Transportation</t>
  </si>
  <si>
    <t>Operating Income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</si>
  <si>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</si>
  <si>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</si>
  <si>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</si>
  <si>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</si>
  <si>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</si>
  <si>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2154 · Local Taxes Payable</t>
  </si>
  <si>
    <t>2155 · Missouri Income Tax Payable</t>
  </si>
  <si>
    <t>2156 · Group Health And Life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</si>
  <si>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</si>
  <si>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</si>
  <si>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</si>
  <si>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</si>
  <si>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</si>
  <si>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</si>
  <si>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</si>
  <si>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</si>
  <si>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</si>
  <si>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</si>
  <si>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</si>
  <si>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</si>
  <si>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</si>
  <si>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</si>
  <si>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</si>
  <si>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</si>
  <si>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</si>
  <si>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</si>
  <si>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</si>
  <si>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</si>
  <si>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</si>
  <si>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</si>
  <si>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</si>
  <si>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</si>
  <si>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</si>
  <si>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</si>
  <si>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</si>
  <si>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</si>
  <si>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</si>
  <si>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</si>
  <si>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</si>
  <si>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</si>
  <si>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</si>
  <si>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1114 · Savings Acct: Cash Reserve</t>
  </si>
  <si>
    <t>1115 · Inv Acct: Closure Reserve</t>
  </si>
  <si>
    <t>1116 · Inv Acct: Sweep</t>
  </si>
  <si>
    <t>1117 · 998 Parental Involvem - Gp Fic</t>
  </si>
  <si>
    <t>1118 · Busey Money Market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</si>
  <si>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</si>
  <si>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</si>
  <si>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</si>
  <si>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</si>
  <si>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</si>
  <si>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</si>
  <si>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</si>
  <si>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</si>
  <si>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</si>
  <si>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</si>
  <si>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</si>
  <si>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</si>
  <si>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</si>
  <si>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</si>
  <si>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</si>
  <si>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</si>
  <si>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</si>
  <si>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November 30, 2024</t>
  </si>
  <si>
    <t>State Revenue Drivers</t>
  </si>
  <si>
    <t>Revenue Drivers</t>
  </si>
  <si>
    <t xml:space="preserve">As of </t>
  </si>
  <si>
    <t>12.12.24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</si>
  <si>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</si>
  <si>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</si>
  <si>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</si>
  <si>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</si>
  <si>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</si>
  <si>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</si>
  <si>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</si>
  <si>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</si>
  <si>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</si>
  <si>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</si>
  <si>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</si>
  <si>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</si>
  <si>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</si>
  <si>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</si>
  <si>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</si>
  <si>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</si>
  <si>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</si>
  <si>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</si>
  <si>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</si>
  <si>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</si>
  <si>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</si>
  <si>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</si>
  <si>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</si>
  <si>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</si>
  <si>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</si>
  <si>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</si>
  <si>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</si>
  <si>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</si>
  <si>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</si>
  <si>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</si>
  <si>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</si>
  <si>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</si>
  <si>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(Minus Letters of credit)</t>
  </si>
  <si>
    <t>Target 15% Fund BAL</t>
  </si>
  <si>
    <t>Letters of Credit</t>
  </si>
  <si>
    <t xml:space="preserve">Current Cash: </t>
  </si>
  <si>
    <t xml:space="preserve">Current Available Cash: </t>
  </si>
  <si>
    <t>Year end Cash:</t>
  </si>
  <si>
    <t>Year end Available Cash:</t>
  </si>
  <si>
    <t>Forecast Comp to Budget</t>
  </si>
  <si>
    <t>MOM is receiving a 5 YR Missouri Comprehensive Afterschool Learning (MOCAL) grant beginning July 1, 2024 to Jun 30, 2029</t>
  </si>
  <si>
    <t>The revenue and expense associated with this grant are now incorporated into the financial forecast. Total Reveneu and Expense included =$376k</t>
  </si>
  <si>
    <t>EXP Increased by $172k compared to budget</t>
  </si>
  <si>
    <t>State Reveneu Note</t>
  </si>
  <si>
    <t xml:space="preserve">State Basic Formula is based on FY23 FWADA + FY25 Summer School. </t>
  </si>
  <si>
    <t>The enrollment tab demonstrates the FY25 planned student count vs the budgeted FWADA</t>
  </si>
  <si>
    <t>Sate Revenue was adjusted for  Summer School ADA, and increased per WADA rate</t>
  </si>
  <si>
    <r>
      <t xml:space="preserve">The forecast adjustments through the end of November, reflect a $794k </t>
    </r>
    <r>
      <rPr>
        <b/>
        <i/>
        <sz val="9"/>
        <color theme="1"/>
        <rFont val="Arial"/>
        <family val="2"/>
      </rPr>
      <t>increase</t>
    </r>
    <r>
      <rPr>
        <sz val="9"/>
        <color theme="1"/>
        <rFont val="Arial"/>
        <family val="2"/>
      </rPr>
      <t xml:space="preserve"> in Net Income compared to budget. </t>
    </r>
  </si>
  <si>
    <t>State &amp; Fed Reveneu from Evidnece Based Reading Grant</t>
  </si>
  <si>
    <t>REV Increased by $50k this month due to:</t>
  </si>
  <si>
    <t>Staff vacancy savings $130k</t>
  </si>
  <si>
    <t>Increase in Student Expense-Outsourced Occ Therapist $30k</t>
  </si>
  <si>
    <t>Increase in legal and office expense</t>
  </si>
  <si>
    <t>Increase in Staff Recruitment expense: $12k</t>
  </si>
  <si>
    <t>Additional Referene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</si>
</sst>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_);_(* \(#,##0.000\);_(* &quot;-&quot;?_);_(@_)"/>
    <numFmt numFmtId="170" formatCode="_(* #,##0.000_);_(* \(#,##0.000\);_(* &quot;-&quot;??_);_(@_)"/>
    <numFmt numFmtId="171" formatCode="_(* #,##0.0000_);_(* \(#,##0.0000\);_(* &quot;-&quot;??_);_(@_)"/>
    <numFmt numFmtId="172" formatCode="_(&quot;$&quot;* #,##0_);_(&quot;$&quot;* \(#,##0\);_(&quot;$&quot;* &quot;-&quot;??_);_(@_)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sz val="10"/>
      <name val="Arial"/>
      <family val="2"/>
    </font>
    <font>
      <b/>
      <sz val="16"/>
      <color theme="9"/>
      <name val="Arial"/>
      <family val="2"/>
    </font>
    <font>
      <b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7" xfId="0" applyFont="1" applyFill="1" applyBorder="1" applyAlignment="1">
      <alignment horizontal="right"/>
    </xf>
    <xf numFmtId="0" fontId="17" fillId="0" borderId="0" xfId="0" applyFont="1"/>
    <xf numFmtId="0" fontId="4" fillId="0" borderId="7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7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7" xfId="0" applyFont="1" applyBorder="1"/>
    <xf numFmtId="0" fontId="4" fillId="0" borderId="10" xfId="0" applyFont="1" applyBorder="1"/>
    <xf numFmtId="164" fontId="4" fillId="0" borderId="10" xfId="1" applyNumberFormat="1" applyFont="1" applyBorder="1"/>
    <xf numFmtId="164" fontId="7" fillId="0" borderId="10" xfId="1" applyNumberFormat="1" applyFont="1" applyBorder="1"/>
    <xf numFmtId="164" fontId="4" fillId="0" borderId="11" xfId="1" applyNumberFormat="1" applyFont="1" applyBorder="1"/>
    <xf numFmtId="0" fontId="8" fillId="0" borderId="0" xfId="0" applyFont="1"/>
    <xf numFmtId="0" fontId="4" fillId="0" borderId="13" xfId="0" applyFont="1" applyBorder="1"/>
    <xf numFmtId="164" fontId="4" fillId="0" borderId="13" xfId="1" applyNumberFormat="1" applyFont="1" applyBorder="1"/>
    <xf numFmtId="164" fontId="7" fillId="0" borderId="13" xfId="1" applyNumberFormat="1" applyFont="1" applyBorder="1"/>
    <xf numFmtId="164" fontId="4" fillId="0" borderId="14" xfId="1" applyNumberFormat="1" applyFont="1" applyBorder="1"/>
    <xf numFmtId="0" fontId="4" fillId="0" borderId="1" xfId="0" applyFont="1" applyBorder="1"/>
    <xf numFmtId="164" fontId="4" fillId="4" borderId="1" xfId="1" applyNumberFormat="1" applyFont="1" applyFill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5" xfId="1" applyNumberFormat="1" applyFont="1" applyBorder="1"/>
    <xf numFmtId="0" fontId="4" fillId="0" borderId="16" xfId="0" applyFont="1" applyBorder="1"/>
    <xf numFmtId="164" fontId="4" fillId="0" borderId="16" xfId="1" applyNumberFormat="1" applyFont="1" applyBorder="1"/>
    <xf numFmtId="164" fontId="4" fillId="0" borderId="17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8" xfId="0" applyFont="1" applyFill="1" applyBorder="1"/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19" xfId="0" applyFont="1" applyFill="1" applyBorder="1"/>
    <xf numFmtId="0" fontId="20" fillId="5" borderId="19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21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3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1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3" xfId="0" applyNumberFormat="1" applyFont="1" applyBorder="1"/>
    <xf numFmtId="3" fontId="8" fillId="6" borderId="12" xfId="0" applyNumberFormat="1" applyFont="1" applyFill="1" applyBorder="1" applyAlignment="1">
      <alignment horizontal="center"/>
    </xf>
    <xf numFmtId="3" fontId="20" fillId="5" borderId="25" xfId="0" applyNumberFormat="1" applyFont="1" applyFill="1" applyBorder="1" applyAlignment="1">
      <alignment horizontal="center"/>
    </xf>
    <xf numFmtId="3" fontId="20" fillId="5" borderId="19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2" xfId="0" applyNumberFormat="1" applyFont="1" applyBorder="1"/>
    <xf numFmtId="3" fontId="4" fillId="0" borderId="26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7" xfId="0" applyFont="1" applyFill="1" applyBorder="1" applyAlignment="1">
      <alignment vertical="center"/>
    </xf>
    <xf numFmtId="38" fontId="6" fillId="5" borderId="27" xfId="0" applyNumberFormat="1" applyFont="1" applyFill="1" applyBorder="1" applyAlignment="1">
      <alignment vertical="center"/>
    </xf>
    <xf numFmtId="38" fontId="16" fillId="5" borderId="28" xfId="1" applyNumberFormat="1" applyFont="1" applyFill="1" applyBorder="1" applyAlignment="1">
      <alignment vertical="center"/>
    </xf>
    <xf numFmtId="38" fontId="16" fillId="5" borderId="27" xfId="1" applyNumberFormat="1" applyFont="1" applyFill="1" applyBorder="1" applyAlignment="1">
      <alignment vertical="center"/>
    </xf>
    <xf numFmtId="38" fontId="16" fillId="5" borderId="29" xfId="1" applyNumberFormat="1" applyFont="1" applyFill="1" applyBorder="1" applyAlignment="1">
      <alignment vertical="center"/>
    </xf>
    <xf numFmtId="38" fontId="17" fillId="5" borderId="30" xfId="1" applyNumberFormat="1" applyFont="1" applyFill="1" applyBorder="1" applyAlignment="1">
      <alignment vertical="center"/>
    </xf>
    <xf numFmtId="38" fontId="22" fillId="5" borderId="29" xfId="0" applyNumberFormat="1" applyFont="1" applyFill="1" applyBorder="1" applyAlignment="1">
      <alignment vertical="center"/>
    </xf>
    <xf numFmtId="38" fontId="7" fillId="5" borderId="29" xfId="0" applyNumberFormat="1" applyFont="1" applyFill="1" applyBorder="1" applyAlignment="1">
      <alignment vertical="center"/>
    </xf>
    <xf numFmtId="0" fontId="18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38" fontId="18" fillId="7" borderId="16" xfId="0" applyNumberFormat="1" applyFont="1" applyFill="1" applyBorder="1" applyAlignment="1">
      <alignment horizontal="center" vertical="center"/>
    </xf>
    <xf numFmtId="38" fontId="23" fillId="7" borderId="17" xfId="1" applyNumberFormat="1" applyFont="1" applyFill="1" applyBorder="1" applyAlignment="1">
      <alignment horizontal="center" vertical="center"/>
    </xf>
    <xf numFmtId="38" fontId="23" fillId="7" borderId="16" xfId="1" applyNumberFormat="1" applyFont="1" applyFill="1" applyBorder="1" applyAlignment="1">
      <alignment horizontal="center" vertical="center"/>
    </xf>
    <xf numFmtId="38" fontId="16" fillId="7" borderId="17" xfId="1" applyNumberFormat="1" applyFont="1" applyFill="1" applyBorder="1" applyAlignment="1">
      <alignment horizontal="center" vertical="center"/>
    </xf>
    <xf numFmtId="38" fontId="16" fillId="7" borderId="16" xfId="1" applyNumberFormat="1" applyFont="1" applyFill="1" applyBorder="1" applyAlignment="1">
      <alignment horizontal="center" vertical="center"/>
    </xf>
    <xf numFmtId="38" fontId="18" fillId="8" borderId="31" xfId="1" applyNumberFormat="1" applyFont="1" applyFill="1" applyBorder="1" applyAlignment="1">
      <alignment horizontal="center" vertical="center"/>
    </xf>
    <xf numFmtId="38" fontId="7" fillId="8" borderId="16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7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5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4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5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5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24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/>
    </xf>
    <xf numFmtId="38" fontId="8" fillId="8" borderId="10" xfId="0" applyNumberFormat="1" applyFont="1" applyFill="1" applyBorder="1" applyAlignment="1">
      <alignment horizontal="center" vertical="center"/>
    </xf>
    <xf numFmtId="38" fontId="8" fillId="8" borderId="11" xfId="1" applyNumberFormat="1" applyFont="1" applyFill="1" applyBorder="1" applyAlignment="1">
      <alignment horizontal="center" vertical="center"/>
    </xf>
    <xf numFmtId="38" fontId="8" fillId="8" borderId="10" xfId="1" applyNumberFormat="1" applyFont="1" applyFill="1" applyBorder="1" applyAlignment="1">
      <alignment horizontal="center" vertical="center"/>
    </xf>
    <xf numFmtId="38" fontId="16" fillId="8" borderId="11" xfId="1" applyNumberFormat="1" applyFont="1" applyFill="1" applyBorder="1" applyAlignment="1">
      <alignment horizontal="center" vertical="center"/>
    </xf>
    <xf numFmtId="38" fontId="16" fillId="8" borderId="10" xfId="1" applyNumberFormat="1" applyFont="1" applyFill="1" applyBorder="1" applyAlignment="1">
      <alignment horizontal="center" vertical="center"/>
    </xf>
    <xf numFmtId="38" fontId="16" fillId="8" borderId="32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11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24" fillId="0" borderId="1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16" fillId="0" borderId="32" xfId="1" applyNumberFormat="1" applyFont="1" applyBorder="1" applyAlignment="1">
      <alignment vertical="center"/>
    </xf>
    <xf numFmtId="43" fontId="7" fillId="7" borderId="34" xfId="1" applyFont="1" applyFill="1" applyBorder="1" applyAlignment="1">
      <alignment horizontal="center" vertical="center"/>
    </xf>
    <xf numFmtId="38" fontId="25" fillId="0" borderId="12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6" xfId="1" applyNumberFormat="1" applyFont="1" applyBorder="1" applyAlignment="1">
      <alignment vertical="center"/>
    </xf>
    <xf numFmtId="38" fontId="25" fillId="9" borderId="26" xfId="1" applyNumberFormat="1" applyFont="1" applyFill="1" applyBorder="1" applyAlignment="1">
      <alignment vertical="center"/>
    </xf>
    <xf numFmtId="43" fontId="7" fillId="5" borderId="29" xfId="1" applyFont="1" applyFill="1" applyBorder="1" applyAlignment="1">
      <alignment horizontal="center" vertical="center"/>
    </xf>
    <xf numFmtId="43" fontId="20" fillId="5" borderId="33" xfId="1" applyFont="1" applyFill="1" applyBorder="1" applyAlignment="1">
      <alignment horizontal="center" vertical="center"/>
    </xf>
    <xf numFmtId="3" fontId="18" fillId="6" borderId="3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6" xfId="0" applyFont="1" applyFill="1" applyBorder="1" applyAlignment="1">
      <alignment horizontal="left"/>
    </xf>
    <xf numFmtId="0" fontId="18" fillId="6" borderId="36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10" borderId="0" xfId="1" applyNumberFormat="1" applyFont="1" applyFill="1" applyBorder="1"/>
    <xf numFmtId="164" fontId="28" fillId="0" borderId="0" xfId="1" applyNumberFormat="1" applyFont="1"/>
    <xf numFmtId="164" fontId="28" fillId="10" borderId="0" xfId="1" applyNumberFormat="1" applyFont="1" applyFill="1" applyBorder="1"/>
    <xf numFmtId="0" fontId="29" fillId="0" borderId="0" xfId="0" applyFont="1"/>
    <xf numFmtId="0" fontId="6" fillId="2" borderId="23" xfId="0" applyFont="1" applyFill="1" applyBorder="1"/>
    <xf numFmtId="0" fontId="6" fillId="10" borderId="0" xfId="0" applyFont="1" applyFill="1"/>
    <xf numFmtId="14" fontId="7" fillId="4" borderId="37" xfId="1" applyNumberFormat="1" applyFont="1" applyFill="1" applyBorder="1" applyAlignment="1">
      <alignment horizontal="right"/>
    </xf>
    <xf numFmtId="0" fontId="4" fillId="10" borderId="0" xfId="0" applyFont="1" applyFill="1"/>
    <xf numFmtId="37" fontId="7" fillId="4" borderId="37" xfId="1" applyNumberFormat="1" applyFont="1" applyFill="1" applyBorder="1"/>
    <xf numFmtId="165" fontId="7" fillId="4" borderId="37" xfId="1" applyNumberFormat="1" applyFont="1" applyFill="1" applyBorder="1"/>
    <xf numFmtId="166" fontId="7" fillId="4" borderId="37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4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10" borderId="0" xfId="0" applyFont="1" applyFill="1" applyAlignment="1">
      <alignment horizontal="right"/>
    </xf>
    <xf numFmtId="166" fontId="7" fillId="12" borderId="12" xfId="1" applyNumberFormat="1" applyFont="1" applyFill="1" applyBorder="1"/>
    <xf numFmtId="166" fontId="7" fillId="12" borderId="0" xfId="1" applyNumberFormat="1" applyFont="1" applyFill="1" applyBorder="1"/>
    <xf numFmtId="166" fontId="4" fillId="12" borderId="38" xfId="1" applyNumberFormat="1" applyFont="1" applyFill="1" applyBorder="1"/>
    <xf numFmtId="9" fontId="7" fillId="4" borderId="37" xfId="0" applyNumberFormat="1" applyFont="1" applyFill="1" applyBorder="1"/>
    <xf numFmtId="0" fontId="7" fillId="12" borderId="12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1" xfId="0" applyFont="1" applyFill="1" applyBorder="1"/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horizontal="center"/>
    </xf>
    <xf numFmtId="166" fontId="7" fillId="0" borderId="37" xfId="1" applyNumberFormat="1" applyFont="1" applyFill="1" applyBorder="1"/>
    <xf numFmtId="0" fontId="8" fillId="0" borderId="39" xfId="0" applyFont="1" applyBorder="1"/>
    <xf numFmtId="0" fontId="8" fillId="11" borderId="12" xfId="0" applyFont="1" applyFill="1" applyBorder="1"/>
    <xf numFmtId="166" fontId="8" fillId="0" borderId="37" xfId="1" applyNumberFormat="1" applyFont="1" applyFill="1" applyBorder="1"/>
    <xf numFmtId="166" fontId="8" fillId="0" borderId="37" xfId="1" applyNumberFormat="1" applyFont="1" applyBorder="1"/>
    <xf numFmtId="166" fontId="8" fillId="10" borderId="0" xfId="1" applyNumberFormat="1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6" fontId="8" fillId="3" borderId="10" xfId="1" applyNumberFormat="1" applyFont="1" applyFill="1" applyBorder="1"/>
    <xf numFmtId="166" fontId="8" fillId="3" borderId="38" xfId="1" applyNumberFormat="1" applyFont="1" applyFill="1" applyBorder="1"/>
    <xf numFmtId="165" fontId="7" fillId="4" borderId="37" xfId="3" applyNumberFormat="1" applyFont="1" applyFill="1" applyBorder="1"/>
    <xf numFmtId="165" fontId="7" fillId="0" borderId="37" xfId="3" applyNumberFormat="1" applyFont="1" applyFill="1" applyBorder="1"/>
    <xf numFmtId="169" fontId="4" fillId="4" borderId="37" xfId="1" applyNumberFormat="1" applyFont="1" applyFill="1" applyBorder="1"/>
    <xf numFmtId="169" fontId="4" fillId="0" borderId="37" xfId="1" applyNumberFormat="1" applyFont="1" applyFill="1" applyBorder="1"/>
    <xf numFmtId="168" fontId="4" fillId="0" borderId="37" xfId="1" applyNumberFormat="1" applyFont="1" applyFill="1" applyBorder="1"/>
    <xf numFmtId="166" fontId="4" fillId="0" borderId="37" xfId="1" applyNumberFormat="1" applyFont="1" applyBorder="1"/>
    <xf numFmtId="168" fontId="8" fillId="3" borderId="10" xfId="1" applyNumberFormat="1" applyFont="1" applyFill="1" applyBorder="1"/>
    <xf numFmtId="166" fontId="8" fillId="3" borderId="42" xfId="1" applyNumberFormat="1" applyFont="1" applyFill="1" applyBorder="1"/>
    <xf numFmtId="9" fontId="7" fillId="0" borderId="37" xfId="3" applyFont="1" applyFill="1" applyBorder="1"/>
    <xf numFmtId="166" fontId="30" fillId="4" borderId="37" xfId="1" applyNumberFormat="1" applyFont="1" applyFill="1" applyBorder="1"/>
    <xf numFmtId="166" fontId="4" fillId="4" borderId="37" xfId="1" applyNumberFormat="1" applyFont="1" applyFill="1" applyBorder="1"/>
    <xf numFmtId="166" fontId="4" fillId="0" borderId="37" xfId="1" applyNumberFormat="1" applyFont="1" applyFill="1" applyBorder="1"/>
    <xf numFmtId="166" fontId="8" fillId="3" borderId="37" xfId="1" applyNumberFormat="1" applyFont="1" applyFill="1" applyBorder="1"/>
    <xf numFmtId="10" fontId="7" fillId="4" borderId="37" xfId="3" applyNumberFormat="1" applyFont="1" applyFill="1" applyBorder="1"/>
    <xf numFmtId="170" fontId="4" fillId="0" borderId="37" xfId="1" applyNumberFormat="1" applyFont="1" applyFill="1" applyBorder="1"/>
    <xf numFmtId="1" fontId="7" fillId="4" borderId="37" xfId="1" applyNumberFormat="1" applyFont="1" applyFill="1" applyBorder="1"/>
    <xf numFmtId="43" fontId="7" fillId="4" borderId="5" xfId="4" applyFont="1" applyFill="1" applyBorder="1" applyAlignment="1">
      <alignment horizontal="right"/>
    </xf>
    <xf numFmtId="1" fontId="7" fillId="4" borderId="37" xfId="3" applyNumberFormat="1" applyFont="1" applyFill="1" applyBorder="1"/>
    <xf numFmtId="1" fontId="4" fillId="0" borderId="37" xfId="1" applyNumberFormat="1" applyFont="1" applyFill="1" applyBorder="1"/>
    <xf numFmtId="171" fontId="8" fillId="0" borderId="34" xfId="1" applyNumberFormat="1" applyFont="1" applyFill="1" applyBorder="1"/>
    <xf numFmtId="170" fontId="8" fillId="0" borderId="16" xfId="1" applyNumberFormat="1" applyFont="1" applyFill="1" applyBorder="1"/>
    <xf numFmtId="171" fontId="8" fillId="0" borderId="16" xfId="1" applyNumberFormat="1" applyFont="1" applyFill="1" applyBorder="1"/>
    <xf numFmtId="166" fontId="8" fillId="0" borderId="43" xfId="1" applyNumberFormat="1" applyFont="1" applyFill="1" applyBorder="1"/>
    <xf numFmtId="42" fontId="7" fillId="4" borderId="37" xfId="1" applyNumberFormat="1" applyFont="1" applyFill="1" applyBorder="1"/>
    <xf numFmtId="42" fontId="7" fillId="0" borderId="37" xfId="1" applyNumberFormat="1" applyFont="1" applyFill="1" applyBorder="1"/>
    <xf numFmtId="41" fontId="7" fillId="0" borderId="6" xfId="1" applyNumberFormat="1" applyFont="1" applyBorder="1"/>
    <xf numFmtId="41" fontId="7" fillId="4" borderId="37" xfId="1" applyNumberFormat="1" applyFont="1" applyFill="1" applyBorder="1"/>
    <xf numFmtId="41" fontId="7" fillId="0" borderId="37" xfId="1" applyNumberFormat="1" applyFont="1" applyFill="1" applyBorder="1"/>
    <xf numFmtId="41" fontId="7" fillId="0" borderId="37" xfId="1" applyNumberFormat="1" applyFont="1" applyBorder="1"/>
    <xf numFmtId="0" fontId="8" fillId="0" borderId="10" xfId="0" applyFont="1" applyBorder="1"/>
    <xf numFmtId="0" fontId="8" fillId="11" borderId="6" xfId="0" applyFont="1" applyFill="1" applyBorder="1"/>
    <xf numFmtId="42" fontId="8" fillId="0" borderId="37" xfId="1" applyNumberFormat="1" applyFont="1" applyBorder="1"/>
    <xf numFmtId="42" fontId="18" fillId="0" borderId="37" xfId="1" applyNumberFormat="1" applyFont="1" applyBorder="1"/>
    <xf numFmtId="41" fontId="8" fillId="10" borderId="0" xfId="1" applyNumberFormat="1" applyFont="1" applyFill="1" applyBorder="1"/>
    <xf numFmtId="0" fontId="4" fillId="11" borderId="0" xfId="0" applyFont="1" applyFill="1"/>
    <xf numFmtId="0" fontId="4" fillId="11" borderId="38" xfId="0" applyFont="1" applyFill="1" applyBorder="1"/>
    <xf numFmtId="0" fontId="4" fillId="0" borderId="39" xfId="0" applyFont="1" applyBorder="1"/>
    <xf numFmtId="43" fontId="4" fillId="0" borderId="0" xfId="0" applyNumberFormat="1" applyFont="1"/>
    <xf numFmtId="0" fontId="4" fillId="11" borderId="12" xfId="0" applyFont="1" applyFill="1" applyBorder="1"/>
    <xf numFmtId="1" fontId="4" fillId="12" borderId="0" xfId="0" applyNumberFormat="1" applyFont="1" applyFill="1"/>
    <xf numFmtId="1" fontId="4" fillId="10" borderId="0" xfId="0" applyNumberFormat="1" applyFont="1" applyFill="1"/>
    <xf numFmtId="0" fontId="4" fillId="12" borderId="38" xfId="0" applyFont="1" applyFill="1" applyBorder="1"/>
    <xf numFmtId="165" fontId="4" fillId="10" borderId="0" xfId="1" applyNumberFormat="1" applyFont="1" applyFill="1" applyBorder="1"/>
    <xf numFmtId="0" fontId="4" fillId="0" borderId="39" xfId="0" applyFont="1" applyBorder="1" applyAlignment="1">
      <alignment horizontal="left" indent="2"/>
    </xf>
    <xf numFmtId="0" fontId="4" fillId="11" borderId="5" xfId="0" applyFont="1" applyFill="1" applyBorder="1"/>
    <xf numFmtId="166" fontId="4" fillId="10" borderId="0" xfId="1" applyNumberFormat="1" applyFont="1" applyFill="1" applyBorder="1"/>
    <xf numFmtId="0" fontId="4" fillId="11" borderId="6" xfId="0" applyFont="1" applyFill="1" applyBorder="1"/>
    <xf numFmtId="0" fontId="4" fillId="3" borderId="39" xfId="0" applyFont="1" applyFill="1" applyBorder="1"/>
    <xf numFmtId="0" fontId="4" fillId="11" borderId="4" xfId="0" applyFont="1" applyFill="1" applyBorder="1"/>
    <xf numFmtId="167" fontId="4" fillId="4" borderId="37" xfId="1" applyNumberFormat="1" applyFont="1" applyFill="1" applyBorder="1"/>
    <xf numFmtId="167" fontId="4" fillId="0" borderId="37" xfId="1" applyNumberFormat="1" applyFont="1" applyFill="1" applyBorder="1"/>
    <xf numFmtId="43" fontId="4" fillId="10" borderId="0" xfId="1" applyFont="1" applyFill="1" applyBorder="1"/>
    <xf numFmtId="10" fontId="4" fillId="10" borderId="0" xfId="0" applyNumberFormat="1" applyFont="1" applyFill="1"/>
    <xf numFmtId="2" fontId="4" fillId="10" borderId="0" xfId="0" applyNumberFormat="1" applyFont="1" applyFill="1"/>
    <xf numFmtId="9" fontId="4" fillId="10" borderId="0" xfId="3" applyFont="1" applyFill="1" applyBorder="1"/>
    <xf numFmtId="41" fontId="4" fillId="11" borderId="5" xfId="1" applyNumberFormat="1" applyFont="1" applyFill="1" applyBorder="1"/>
    <xf numFmtId="41" fontId="4" fillId="10" borderId="0" xfId="1" applyNumberFormat="1" applyFont="1" applyFill="1" applyBorder="1"/>
    <xf numFmtId="41" fontId="4" fillId="0" borderId="37" xfId="1" applyNumberFormat="1" applyFont="1" applyBorder="1"/>
    <xf numFmtId="41" fontId="4" fillId="0" borderId="0" xfId="0" applyNumberFormat="1" applyFont="1"/>
    <xf numFmtId="164" fontId="4" fillId="10" borderId="0" xfId="1" applyNumberFormat="1" applyFont="1" applyFill="1" applyBorder="1"/>
    <xf numFmtId="9" fontId="32" fillId="0" borderId="0" xfId="3" applyFont="1" applyAlignment="1">
      <alignment horizontal="center"/>
    </xf>
    <xf numFmtId="0" fontId="33" fillId="0" borderId="0" xfId="0" applyFont="1" applyAlignment="1">
      <alignment horizontal="center"/>
    </xf>
    <xf numFmtId="172" fontId="33" fillId="0" borderId="0" xfId="2" applyNumberFormat="1" applyFont="1"/>
    <xf numFmtId="0" fontId="34" fillId="0" borderId="2" xfId="0" applyFont="1" applyBorder="1"/>
    <xf numFmtId="0" fontId="34" fillId="0" borderId="44" xfId="0" applyFont="1" applyBorder="1"/>
    <xf numFmtId="0" fontId="4" fillId="0" borderId="45" xfId="0" applyFont="1" applyBorder="1"/>
    <xf numFmtId="0" fontId="35" fillId="0" borderId="46" xfId="0" applyFont="1" applyBorder="1"/>
    <xf numFmtId="0" fontId="34" fillId="0" borderId="0" xfId="0" applyFont="1"/>
    <xf numFmtId="172" fontId="35" fillId="0" borderId="47" xfId="2" applyNumberFormat="1" applyFont="1" applyBorder="1"/>
    <xf numFmtId="0" fontId="34" fillId="0" borderId="46" xfId="0" applyFont="1" applyBorder="1"/>
    <xf numFmtId="0" fontId="0" fillId="0" borderId="47" xfId="0" applyBorder="1"/>
    <xf numFmtId="0" fontId="4" fillId="0" borderId="47" xfId="0" applyFont="1" applyBorder="1"/>
    <xf numFmtId="0" fontId="34" fillId="0" borderId="3" xfId="0" applyFont="1" applyBorder="1"/>
    <xf numFmtId="0" fontId="34" fillId="0" borderId="48" xfId="0" applyFont="1" applyBorder="1"/>
    <xf numFmtId="0" fontId="4" fillId="0" borderId="49" xfId="0" applyFont="1" applyBorder="1"/>
    <xf numFmtId="0" fontId="10" fillId="2" borderId="0" xfId="0" applyFont="1" applyFill="1" applyAlignment="1">
      <alignment horizontal="center"/>
    </xf>
    <xf numFmtId="0" fontId="36" fillId="0" borderId="0" xfId="0" applyFont="1"/>
    <xf numFmtId="0" fontId="33" fillId="0" borderId="0" xfId="0" applyFont="1"/>
    <xf numFmtId="0" fontId="36" fillId="0" borderId="0" xfId="0" applyFont="1" applyAlignment="1">
      <alignment horizontal="left" indent="1"/>
    </xf>
    <xf numFmtId="0" fontId="33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38" fontId="4" fillId="0" borderId="7" xfId="1" applyNumberFormat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24" fillId="0" borderId="7" xfId="1" applyNumberFormat="1" applyFont="1" applyFill="1" applyBorder="1" applyAlignment="1">
      <alignment vertical="center"/>
    </xf>
    <xf numFmtId="38" fontId="24" fillId="0" borderId="0" xfId="1" applyNumberFormat="1" applyFont="1" applyFill="1" applyAlignment="1">
      <alignment vertical="center"/>
    </xf>
    <xf numFmtId="38" fontId="16" fillId="0" borderId="22" xfId="1" applyNumberFormat="1" applyFont="1" applyFill="1" applyBorder="1" applyAlignment="1">
      <alignment vertical="center"/>
    </xf>
    <xf numFmtId="38" fontId="25" fillId="0" borderId="0" xfId="0" applyNumberFormat="1" applyFont="1" applyFill="1" applyAlignment="1">
      <alignment vertical="center"/>
    </xf>
  </cellXfs>
  <cellStyles count="5">
    <cellStyle name="Comma" xfId="1" builtinId="3"/>
    <cellStyle name="Comma 10 10" xfId="4" xr:uid="{21157511-873A-4E3D-8030-3046E658B5DE}"/>
    <cellStyle name="Currency" xfId="2" builtinId="4"/>
    <cellStyle name="Normal" xfId="0" builtinId="0"/>
    <cellStyle name="Percent" xfId="3" builtinId="5"/>
  </cellStyles>
  <dxfs count="148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9</xdr:col>
      <xdr:colOff>714375</xdr:colOff>
      <xdr:row>30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B3270B7-FB88-CF09-B510-8397EAA4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6918960" cy="231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rxjjHJ2qBW18J2PLY9Xe-FRqnHchwU3F\Momentum%20Academy%20(formerly%20Eagle%20College%20Prepatory)\11.%20Monthly%20Financials\FY25\2024%2011\FRT%20-%20MOM%202024%2011_v3_AN.xlsm" TargetMode="External"/><Relationship Id="rId1" Type="http://schemas.openxmlformats.org/officeDocument/2006/relationships/externalLinkPath" Target="FRT%20-%20MOM%202024%2011_v3_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Forecast"/>
      <sheetName val="IS"/>
      <sheetName val="BS"/>
      <sheetName val="PrevForecast"/>
      <sheetName val="Data"/>
      <sheetName val="DataBS"/>
      <sheetName val="PPF"/>
      <sheetName val="Setup"/>
      <sheetName val="Accounts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394899.44823328406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Momentum Academy</v>
          </cell>
        </row>
        <row r="8">
          <cell r="X8" t="str">
            <v>July 2024 through November 2024</v>
          </cell>
        </row>
        <row r="9">
          <cell r="X9" t="str">
            <v>As of November 30, 2024</v>
          </cell>
        </row>
        <row r="12">
          <cell r="X12">
            <v>45626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405F-DB70-41B7-9A90-A10AEBF99C6B}">
  <sheetPr codeName="Sheet1">
    <pageSetUpPr fitToPage="1"/>
  </sheetPr>
  <dimension ref="A1:R67"/>
  <sheetViews>
    <sheetView showGridLines="0" tabSelected="1" workbookViewId="0">
      <selection activeCell="D3" sqref="D3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  <col min="15" max="15" width="12.33203125" bestFit="1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50" t="s">
        <v>6</v>
      </c>
      <c r="C10" s="2"/>
      <c r="D10" s="50" t="s">
        <v>7</v>
      </c>
      <c r="E10" s="2"/>
      <c r="F10" s="50" t="s">
        <v>8</v>
      </c>
      <c r="G10" s="2"/>
      <c r="H10" s="50" t="s">
        <v>8</v>
      </c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50" t="s">
        <v>9</v>
      </c>
      <c r="C11" s="2"/>
      <c r="D11" s="50" t="s">
        <v>10</v>
      </c>
      <c r="E11" s="2"/>
      <c r="F11" s="50" t="s">
        <v>9</v>
      </c>
      <c r="G11" s="2"/>
      <c r="H11" s="50" t="s">
        <v>439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114.08906010674465</v>
      </c>
      <c r="C12" s="12"/>
      <c r="D12" s="13">
        <v>2.6082758978914617E-2</v>
      </c>
      <c r="E12" s="12"/>
      <c r="F12" s="14">
        <v>0.31154806801424634</v>
      </c>
      <c r="G12" s="12"/>
      <c r="H12" s="279">
        <f>O25/G55</f>
        <v>0.23837995292438918</v>
      </c>
      <c r="I12" s="10"/>
      <c r="J12" s="2"/>
    </row>
    <row r="13" spans="1:15" ht="11.25" customHeight="1" x14ac:dyDescent="0.3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 t="s">
        <v>59</v>
      </c>
      <c r="I13" s="2" t="s">
        <v>440</v>
      </c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80" t="s">
        <v>441</v>
      </c>
      <c r="M17" s="280"/>
      <c r="N17" s="280"/>
      <c r="O17" s="281">
        <f>647000+450000</f>
        <v>1097000</v>
      </c>
    </row>
    <row r="18" spans="1:15" ht="11.25" customHeight="1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82"/>
      <c r="M19" s="283"/>
      <c r="N19" s="283"/>
      <c r="O19" s="284"/>
    </row>
    <row r="20" spans="1:15" ht="15.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85" t="s">
        <v>442</v>
      </c>
      <c r="M20" s="286"/>
      <c r="N20" s="286"/>
      <c r="O20" s="287">
        <f>'Monthly Projections'!J303</f>
        <v>3857175.6700000004</v>
      </c>
    </row>
    <row r="21" spans="1:15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85" t="s">
        <v>443</v>
      </c>
      <c r="M21" s="286"/>
      <c r="N21" s="286"/>
      <c r="O21" s="287">
        <f>O20-O17</f>
        <v>2760175.6700000004</v>
      </c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88"/>
      <c r="M22" s="286"/>
      <c r="N22" s="286"/>
      <c r="O22" s="289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88"/>
      <c r="M23" s="286"/>
      <c r="N23" s="286"/>
      <c r="O23" s="290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85" t="s">
        <v>444</v>
      </c>
      <c r="M24" s="286"/>
      <c r="N24" s="286"/>
      <c r="O24" s="287">
        <f>'Monthly Projections'!Q303</f>
        <v>4608994.5084135504</v>
      </c>
    </row>
    <row r="25" spans="1:15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85" t="s">
        <v>445</v>
      </c>
      <c r="M25" s="286"/>
      <c r="N25" s="286"/>
      <c r="O25" s="287">
        <f>O24-O17</f>
        <v>3511994.5084135504</v>
      </c>
    </row>
    <row r="26" spans="1:15" ht="11.25" customHeight="1" thickBo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91"/>
      <c r="M26" s="292"/>
      <c r="N26" s="292"/>
      <c r="O26" s="293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8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8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8" ht="11.25" customHeight="1" x14ac:dyDescent="0.3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8" ht="11.25" customHeight="1" x14ac:dyDescent="0.3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94" t="s">
        <v>446</v>
      </c>
      <c r="M36" s="294"/>
      <c r="N36" s="294"/>
      <c r="O36" s="294"/>
      <c r="P36" s="294"/>
      <c r="Q36" s="294"/>
      <c r="R36" s="294"/>
    </row>
    <row r="37" spans="1:18" ht="11.25" customHeight="1" x14ac:dyDescent="0.3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8" ht="14.4" x14ac:dyDescent="0.3">
      <c r="A38" s="2" t="s">
        <v>24</v>
      </c>
      <c r="B38" s="2"/>
      <c r="C38" s="2"/>
      <c r="D38" s="23">
        <v>542889.80000000005</v>
      </c>
      <c r="E38" s="23">
        <v>504374.72</v>
      </c>
      <c r="F38" s="24">
        <v>38515.080000000075</v>
      </c>
      <c r="G38" s="25">
        <v>1140720.4899414063</v>
      </c>
      <c r="H38" s="23">
        <v>1175569.1200000001</v>
      </c>
      <c r="I38" s="24">
        <v>-34848.630058593815</v>
      </c>
      <c r="J38" s="25">
        <v>597830.68994140625</v>
      </c>
      <c r="K38" s="2"/>
      <c r="L38" s="295" t="s">
        <v>454</v>
      </c>
      <c r="M38" s="2"/>
      <c r="N38" s="2"/>
      <c r="O38" s="2"/>
    </row>
    <row r="39" spans="1:18" ht="11.25" customHeight="1" x14ac:dyDescent="0.3">
      <c r="A39" s="2" t="s">
        <v>25</v>
      </c>
      <c r="B39" s="2"/>
      <c r="C39" s="2"/>
      <c r="D39" s="23">
        <v>4687772.18</v>
      </c>
      <c r="E39" s="23">
        <v>4041306.2399999998</v>
      </c>
      <c r="F39" s="24">
        <v>646465.93999999994</v>
      </c>
      <c r="G39" s="25">
        <v>11403072.930976562</v>
      </c>
      <c r="H39" s="23">
        <v>10587428.609999999</v>
      </c>
      <c r="I39" s="24">
        <v>815644.3209765628</v>
      </c>
      <c r="J39" s="25">
        <v>6715300.7509765625</v>
      </c>
      <c r="K39" s="2"/>
      <c r="M39" s="2"/>
      <c r="N39" s="2"/>
      <c r="O39" s="2"/>
    </row>
    <row r="40" spans="1:18" ht="11.25" customHeight="1" x14ac:dyDescent="0.3">
      <c r="A40" s="2" t="s">
        <v>26</v>
      </c>
      <c r="B40" s="2"/>
      <c r="C40" s="2"/>
      <c r="D40" s="23">
        <v>477027.02</v>
      </c>
      <c r="E40" s="23">
        <v>585498.92000000004</v>
      </c>
      <c r="F40" s="24">
        <v>-108471.90000000002</v>
      </c>
      <c r="G40" s="25">
        <v>1985515.6427270505</v>
      </c>
      <c r="H40" s="23">
        <v>1918239.26</v>
      </c>
      <c r="I40" s="24">
        <v>67276.382727050455</v>
      </c>
      <c r="J40" s="25">
        <v>1508488.6227270504</v>
      </c>
      <c r="K40" s="2"/>
      <c r="L40" s="296" t="s">
        <v>456</v>
      </c>
      <c r="M40" s="2"/>
      <c r="N40" s="2"/>
      <c r="O40" s="2"/>
    </row>
    <row r="41" spans="1:18" ht="11.25" customHeight="1" x14ac:dyDescent="0.3">
      <c r="A41" s="2" t="s">
        <v>27</v>
      </c>
      <c r="B41" s="2"/>
      <c r="C41" s="2"/>
      <c r="D41" s="23">
        <v>258976</v>
      </c>
      <c r="E41" s="23">
        <v>104560</v>
      </c>
      <c r="F41" s="24">
        <v>154416</v>
      </c>
      <c r="G41" s="25">
        <v>522800.01171875</v>
      </c>
      <c r="H41" s="23">
        <v>522800</v>
      </c>
      <c r="I41" s="24">
        <v>1.171875E-2</v>
      </c>
      <c r="J41" s="25">
        <v>263824.01171875</v>
      </c>
      <c r="K41" s="2"/>
      <c r="L41" s="297" t="s">
        <v>455</v>
      </c>
      <c r="M41" s="2"/>
      <c r="N41" s="2"/>
      <c r="O41" s="2"/>
    </row>
    <row r="42" spans="1:18" ht="11.25" customHeight="1" x14ac:dyDescent="0.3">
      <c r="A42" s="2" t="s">
        <v>28</v>
      </c>
      <c r="B42" s="2"/>
      <c r="C42" s="2"/>
      <c r="D42" s="23">
        <v>55724.87</v>
      </c>
      <c r="E42" s="23">
        <v>20331.14</v>
      </c>
      <c r="F42" s="24">
        <v>35393.730000000003</v>
      </c>
      <c r="G42" s="25">
        <v>88139.260808105464</v>
      </c>
      <c r="H42" s="23">
        <v>57006.1</v>
      </c>
      <c r="I42" s="24">
        <v>31133.160808105466</v>
      </c>
      <c r="J42" s="25">
        <v>32414.390808105461</v>
      </c>
      <c r="K42" s="2"/>
      <c r="L42" s="297"/>
      <c r="M42" s="2"/>
      <c r="N42" s="2"/>
      <c r="O42" s="2"/>
    </row>
    <row r="43" spans="1:18" ht="11.25" customHeight="1" x14ac:dyDescent="0.3">
      <c r="A43" s="26" t="s">
        <v>29</v>
      </c>
      <c r="B43" s="26"/>
      <c r="C43" s="26"/>
      <c r="D43" s="27">
        <v>6022389.8700000001</v>
      </c>
      <c r="E43" s="27">
        <v>5256071.0199999996</v>
      </c>
      <c r="F43" s="28">
        <v>766318.85000000056</v>
      </c>
      <c r="G43" s="29">
        <v>15140248.336171875</v>
      </c>
      <c r="H43" s="27">
        <v>14261043.09</v>
      </c>
      <c r="I43" s="28">
        <v>879205.24617187493</v>
      </c>
      <c r="J43" s="29">
        <v>9117858.4661718756</v>
      </c>
      <c r="K43" s="2"/>
      <c r="L43" s="298" t="s">
        <v>449</v>
      </c>
      <c r="M43" s="2"/>
      <c r="N43" s="2"/>
      <c r="O43" s="2"/>
    </row>
    <row r="44" spans="1:18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97" t="s">
        <v>457</v>
      </c>
      <c r="M44" s="2"/>
      <c r="N44" s="2"/>
      <c r="O44" s="2"/>
    </row>
    <row r="45" spans="1:18" ht="11.25" customHeight="1" x14ac:dyDescent="0.3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97" t="s">
        <v>460</v>
      </c>
      <c r="M45" s="2"/>
      <c r="N45" s="2"/>
      <c r="O45" s="2"/>
    </row>
    <row r="46" spans="1:18" ht="11.25" customHeight="1" x14ac:dyDescent="0.3">
      <c r="A46" s="2" t="s">
        <v>31</v>
      </c>
      <c r="B46" s="2"/>
      <c r="C46" s="2"/>
      <c r="D46" s="23">
        <v>2689514.5300000003</v>
      </c>
      <c r="E46" s="23">
        <v>3121357.7600000007</v>
      </c>
      <c r="F46" s="24">
        <v>431843.23000000045</v>
      </c>
      <c r="G46" s="25">
        <v>6916486.4719700571</v>
      </c>
      <c r="H46" s="23">
        <v>7491258.6099999994</v>
      </c>
      <c r="I46" s="24">
        <v>574772.13802994229</v>
      </c>
      <c r="J46" s="25">
        <v>4226971.9419700569</v>
      </c>
      <c r="K46" s="2"/>
      <c r="L46" s="297" t="s">
        <v>458</v>
      </c>
      <c r="M46" s="2"/>
      <c r="N46" s="2"/>
      <c r="O46" s="2"/>
    </row>
    <row r="47" spans="1:18" ht="11.25" customHeight="1" x14ac:dyDescent="0.3">
      <c r="A47" s="2" t="s">
        <v>32</v>
      </c>
      <c r="B47" s="2"/>
      <c r="C47" s="2"/>
      <c r="D47" s="23">
        <v>898435.15999999968</v>
      </c>
      <c r="E47" s="23">
        <v>944931.79999999993</v>
      </c>
      <c r="F47" s="24">
        <v>46496.640000000247</v>
      </c>
      <c r="G47" s="25">
        <v>2175705.4650142468</v>
      </c>
      <c r="H47" s="23">
        <v>2267836.3200000003</v>
      </c>
      <c r="I47" s="24">
        <v>92130.85498575354</v>
      </c>
      <c r="J47" s="25">
        <v>1277270.3050142471</v>
      </c>
      <c r="K47" s="2"/>
      <c r="L47" s="297" t="s">
        <v>459</v>
      </c>
      <c r="M47" s="2"/>
      <c r="N47" s="2"/>
      <c r="O47" s="2"/>
    </row>
    <row r="48" spans="1:18" ht="11.25" customHeight="1" x14ac:dyDescent="0.3">
      <c r="A48" s="2" t="s">
        <v>33</v>
      </c>
      <c r="B48" s="2"/>
      <c r="C48" s="2"/>
      <c r="D48" s="23">
        <v>204567.02</v>
      </c>
      <c r="E48" s="23">
        <v>130480.85</v>
      </c>
      <c r="F48" s="24">
        <v>-74086.169999999984</v>
      </c>
      <c r="G48" s="25">
        <v>371501.50199462887</v>
      </c>
      <c r="H48" s="23">
        <v>313154.03999999998</v>
      </c>
      <c r="I48" s="24">
        <v>-58347.461994628888</v>
      </c>
      <c r="J48" s="25">
        <v>166934.48199462888</v>
      </c>
      <c r="K48" s="2"/>
      <c r="L48" s="299"/>
      <c r="M48" s="2"/>
      <c r="N48" s="2"/>
      <c r="O48" s="2"/>
    </row>
    <row r="49" spans="1:15" ht="11.25" customHeight="1" x14ac:dyDescent="0.3">
      <c r="A49" s="2" t="s">
        <v>34</v>
      </c>
      <c r="B49" s="2"/>
      <c r="C49" s="2"/>
      <c r="D49" s="23">
        <v>570501.56999999995</v>
      </c>
      <c r="E49" s="23">
        <v>522872.2</v>
      </c>
      <c r="F49" s="24">
        <v>-47629.369999999937</v>
      </c>
      <c r="G49" s="25">
        <v>1239893.0309374998</v>
      </c>
      <c r="H49" s="23">
        <v>1254893.28</v>
      </c>
      <c r="I49" s="24">
        <v>15000.249062500196</v>
      </c>
      <c r="J49" s="25">
        <v>669391.46093749988</v>
      </c>
      <c r="K49" s="2"/>
      <c r="L49" s="299"/>
      <c r="M49" s="2"/>
      <c r="N49" s="2"/>
      <c r="O49" s="2"/>
    </row>
    <row r="50" spans="1:15" ht="11.25" customHeight="1" x14ac:dyDescent="0.3">
      <c r="A50" s="2" t="s">
        <v>35</v>
      </c>
      <c r="B50" s="2"/>
      <c r="C50" s="2"/>
      <c r="D50" s="23">
        <v>245702.72000000003</v>
      </c>
      <c r="E50" s="23">
        <v>262364.40000000002</v>
      </c>
      <c r="F50" s="24">
        <v>16661.679999999993</v>
      </c>
      <c r="G50" s="25">
        <v>621665.57511016843</v>
      </c>
      <c r="H50" s="23">
        <v>629674.56000000006</v>
      </c>
      <c r="I50" s="24">
        <v>8008.9848898316268</v>
      </c>
      <c r="J50" s="25">
        <v>375962.8551101684</v>
      </c>
      <c r="K50" s="2"/>
      <c r="L50" s="299"/>
      <c r="M50" s="2"/>
      <c r="N50" s="2"/>
      <c r="O50" s="2"/>
    </row>
    <row r="51" spans="1:15" ht="11.25" customHeight="1" x14ac:dyDescent="0.3">
      <c r="A51" s="2" t="s">
        <v>36</v>
      </c>
      <c r="B51" s="2"/>
      <c r="C51" s="2"/>
      <c r="D51" s="23">
        <v>925235.55999999994</v>
      </c>
      <c r="E51" s="23">
        <v>451426.86000000004</v>
      </c>
      <c r="F51" s="24">
        <v>-473808.6999999999</v>
      </c>
      <c r="G51" s="25">
        <v>1594514.0764031983</v>
      </c>
      <c r="H51" s="23">
        <v>1083424.45</v>
      </c>
      <c r="I51" s="24">
        <v>-511089.62640319834</v>
      </c>
      <c r="J51" s="25">
        <v>669278.51640319836</v>
      </c>
      <c r="K51" s="2"/>
      <c r="M51" s="2"/>
      <c r="N51" s="2"/>
      <c r="O51" s="2"/>
    </row>
    <row r="52" spans="1:15" ht="11.25" customHeight="1" x14ac:dyDescent="0.3">
      <c r="A52" s="2" t="s">
        <v>37</v>
      </c>
      <c r="B52" s="2"/>
      <c r="C52" s="2"/>
      <c r="D52" s="23">
        <v>184372.90999999997</v>
      </c>
      <c r="E52" s="23">
        <v>163958.29999999999</v>
      </c>
      <c r="F52" s="24">
        <v>-20414.609999999986</v>
      </c>
      <c r="G52" s="25">
        <v>393499.91399780271</v>
      </c>
      <c r="H52" s="23">
        <v>393499.92000000004</v>
      </c>
      <c r="I52" s="24">
        <v>6.0021973331458867E-3</v>
      </c>
      <c r="J52" s="25">
        <v>209127.00399780273</v>
      </c>
      <c r="K52" s="2"/>
      <c r="M52" s="2"/>
      <c r="N52" s="2"/>
      <c r="O52" s="2"/>
    </row>
    <row r="53" spans="1:15" ht="11.25" customHeight="1" x14ac:dyDescent="0.3">
      <c r="A53" s="2" t="s">
        <v>38</v>
      </c>
      <c r="B53" s="2"/>
      <c r="C53" s="2"/>
      <c r="D53" s="23">
        <v>565536.74</v>
      </c>
      <c r="E53" s="23">
        <v>390278</v>
      </c>
      <c r="F53" s="24">
        <v>-175258.74</v>
      </c>
      <c r="G53" s="25">
        <v>1039558.1322424317</v>
      </c>
      <c r="H53" s="23">
        <v>936667.2</v>
      </c>
      <c r="I53" s="24">
        <v>-102890.93224243179</v>
      </c>
      <c r="J53" s="25">
        <v>474021.39224243176</v>
      </c>
      <c r="K53" s="2"/>
      <c r="M53" s="2"/>
      <c r="N53" s="2"/>
      <c r="O53" s="2"/>
    </row>
    <row r="54" spans="1:15" ht="11.25" customHeight="1" x14ac:dyDescent="0.3">
      <c r="A54" s="2" t="s">
        <v>39</v>
      </c>
      <c r="B54" s="2"/>
      <c r="C54" s="2"/>
      <c r="D54" s="23">
        <v>90185.400000000009</v>
      </c>
      <c r="E54" s="23">
        <v>116875.06000000001</v>
      </c>
      <c r="F54" s="24">
        <v>26689.660000000003</v>
      </c>
      <c r="G54" s="25">
        <v>379935.30026855465</v>
      </c>
      <c r="H54" s="23">
        <v>280500.13</v>
      </c>
      <c r="I54" s="24">
        <v>-99435.170268554648</v>
      </c>
      <c r="J54" s="25">
        <v>289749.90026855463</v>
      </c>
      <c r="K54" s="2"/>
      <c r="M54" s="2"/>
      <c r="N54" s="2"/>
      <c r="O54" s="2"/>
    </row>
    <row r="55" spans="1:15" ht="11.25" customHeight="1" x14ac:dyDescent="0.3">
      <c r="A55" s="33" t="s">
        <v>40</v>
      </c>
      <c r="B55" s="33"/>
      <c r="C55" s="33"/>
      <c r="D55" s="34">
        <v>6374051.6100000003</v>
      </c>
      <c r="E55" s="34">
        <v>6104545.2300000004</v>
      </c>
      <c r="F55" s="35">
        <v>-269506.37999999989</v>
      </c>
      <c r="G55" s="36">
        <v>14732759.467938591</v>
      </c>
      <c r="H55" s="34">
        <v>14650908.509999998</v>
      </c>
      <c r="I55" s="35">
        <v>-81850.957938592881</v>
      </c>
      <c r="J55" s="36">
        <v>8358707.8579385886</v>
      </c>
      <c r="K55" s="2"/>
      <c r="M55" s="2"/>
      <c r="N55" s="2"/>
      <c r="O55" s="2"/>
    </row>
    <row r="56" spans="1:15" ht="11.25" customHeight="1" x14ac:dyDescent="0.3">
      <c r="A56" s="2" t="s">
        <v>41</v>
      </c>
      <c r="B56" s="2"/>
      <c r="C56" s="2"/>
      <c r="D56" s="23">
        <v>-351661.74000000022</v>
      </c>
      <c r="E56" s="23">
        <v>-848474.21000000089</v>
      </c>
      <c r="F56" s="24">
        <v>496812.47000000067</v>
      </c>
      <c r="G56" s="25">
        <v>407488.86823328398</v>
      </c>
      <c r="H56" s="23">
        <v>-389865.41999999806</v>
      </c>
      <c r="I56" s="24">
        <v>797354.28823328204</v>
      </c>
      <c r="J56" s="25">
        <v>759150.608233287</v>
      </c>
      <c r="K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M57" s="2"/>
      <c r="N57" s="2"/>
      <c r="O57" s="2"/>
    </row>
    <row r="58" spans="1:15" ht="11.25" customHeight="1" x14ac:dyDescent="0.3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M58" s="2"/>
      <c r="N58" s="2"/>
      <c r="O58" s="2"/>
    </row>
    <row r="59" spans="1:15" ht="11.25" customHeight="1" x14ac:dyDescent="0.3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M59" s="2"/>
      <c r="N59" s="2"/>
      <c r="O59" s="2"/>
    </row>
    <row r="60" spans="1:15" ht="11.25" customHeight="1" x14ac:dyDescent="0.3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96" t="s">
        <v>450</v>
      </c>
      <c r="M60" s="2"/>
      <c r="N60" s="2"/>
      <c r="O60" s="2"/>
    </row>
    <row r="61" spans="1:15" ht="11.25" customHeight="1" x14ac:dyDescent="0.3">
      <c r="A61" s="2" t="s">
        <v>45</v>
      </c>
      <c r="B61" s="2"/>
      <c r="C61" s="2"/>
      <c r="D61" s="23">
        <v>12589.42</v>
      </c>
      <c r="E61" s="23">
        <v>0</v>
      </c>
      <c r="F61" s="24">
        <v>-12589.42</v>
      </c>
      <c r="G61" s="25">
        <v>12589.42</v>
      </c>
      <c r="H61" s="23">
        <v>0</v>
      </c>
      <c r="I61" s="24">
        <v>-12589.42</v>
      </c>
      <c r="J61" s="25">
        <v>0</v>
      </c>
      <c r="K61" s="2"/>
      <c r="L61" s="295" t="s">
        <v>451</v>
      </c>
      <c r="M61" s="2"/>
      <c r="N61" s="2"/>
      <c r="O61" s="2"/>
    </row>
    <row r="62" spans="1:15" ht="11.25" customHeight="1" x14ac:dyDescent="0.3">
      <c r="A62" s="38" t="s">
        <v>46</v>
      </c>
      <c r="B62" s="38"/>
      <c r="C62" s="38"/>
      <c r="D62" s="39">
        <v>12589.42</v>
      </c>
      <c r="E62" s="39">
        <v>0</v>
      </c>
      <c r="F62" s="40">
        <v>-12589.42</v>
      </c>
      <c r="G62" s="41">
        <v>12589.42</v>
      </c>
      <c r="H62" s="39">
        <v>0</v>
      </c>
      <c r="I62" s="40">
        <v>-12589.42</v>
      </c>
      <c r="J62" s="41">
        <v>0</v>
      </c>
      <c r="K62" s="2"/>
      <c r="L62" s="295" t="s">
        <v>452</v>
      </c>
      <c r="M62" s="2"/>
      <c r="N62" s="2"/>
      <c r="O62" s="2"/>
    </row>
    <row r="63" spans="1:15" ht="11.25" customHeight="1" x14ac:dyDescent="0.3">
      <c r="A63" s="38" t="s">
        <v>47</v>
      </c>
      <c r="B63" s="38"/>
      <c r="C63" s="38"/>
      <c r="D63" s="39">
        <v>6386641.0300000003</v>
      </c>
      <c r="E63" s="39">
        <v>6104545.2300000004</v>
      </c>
      <c r="F63" s="39">
        <v>-282095.79999999987</v>
      </c>
      <c r="G63" s="41">
        <v>14745348.887938591</v>
      </c>
      <c r="H63" s="39">
        <v>14650908.509999998</v>
      </c>
      <c r="I63" s="39">
        <v>-94440.377938592879</v>
      </c>
      <c r="J63" s="41">
        <v>8358707.8579385886</v>
      </c>
      <c r="K63" s="2"/>
      <c r="L63" s="295" t="s">
        <v>453</v>
      </c>
      <c r="M63" s="2"/>
      <c r="N63" s="2"/>
      <c r="O63" s="2"/>
    </row>
    <row r="64" spans="1:15" ht="11.25" customHeight="1" x14ac:dyDescent="0.3">
      <c r="A64" s="42" t="s">
        <v>48</v>
      </c>
      <c r="B64" s="42"/>
      <c r="C64" s="42"/>
      <c r="D64" s="43">
        <v>-364251.16000000015</v>
      </c>
      <c r="E64" s="44">
        <v>-848474.21000000089</v>
      </c>
      <c r="F64" s="45">
        <v>484223.05000000075</v>
      </c>
      <c r="G64" s="46">
        <v>394899.44823328406</v>
      </c>
      <c r="H64" s="44">
        <v>-389865.41999999806</v>
      </c>
      <c r="I64" s="45">
        <v>784764.86823328212</v>
      </c>
      <c r="J64" s="46">
        <v>759150.608233287</v>
      </c>
      <c r="K64" s="2"/>
      <c r="L64" s="2"/>
      <c r="M64" s="2"/>
      <c r="N64" s="2"/>
      <c r="O64" s="2"/>
    </row>
    <row r="65" spans="1:15" ht="11.25" customHeight="1" x14ac:dyDescent="0.3">
      <c r="A65" s="2" t="s">
        <v>49</v>
      </c>
      <c r="B65" s="2"/>
      <c r="C65" s="2"/>
      <c r="D65" s="23">
        <v>17106.38</v>
      </c>
      <c r="E65" s="23">
        <v>0</v>
      </c>
      <c r="F65" s="24">
        <v>17106.38</v>
      </c>
      <c r="G65" s="25">
        <v>9774.6101802635203</v>
      </c>
      <c r="H65" s="23">
        <v>0</v>
      </c>
      <c r="I65" s="24">
        <v>9774.6101802635203</v>
      </c>
      <c r="J65" s="25">
        <v>-7331.7698197364807</v>
      </c>
      <c r="K65" s="2"/>
      <c r="L65" s="37" t="s">
        <v>461</v>
      </c>
      <c r="M65" s="2"/>
      <c r="N65" s="2"/>
      <c r="O65" s="2"/>
    </row>
    <row r="66" spans="1:15" ht="11.25" customHeight="1" x14ac:dyDescent="0.3">
      <c r="A66" s="47" t="s">
        <v>50</v>
      </c>
      <c r="B66" s="47"/>
      <c r="C66" s="47"/>
      <c r="D66" s="48">
        <v>-347144.78000000014</v>
      </c>
      <c r="E66" s="48">
        <v>-848474.21000000089</v>
      </c>
      <c r="F66" s="48">
        <v>501329.43000000075</v>
      </c>
      <c r="G66" s="49">
        <v>404674.05841354758</v>
      </c>
      <c r="H66" s="48">
        <v>-389865.41999999806</v>
      </c>
      <c r="I66" s="48">
        <v>794539.47841354564</v>
      </c>
      <c r="J66" s="49">
        <v>751818.83841355052</v>
      </c>
      <c r="K66" s="2"/>
      <c r="L66" s="295" t="s">
        <v>447</v>
      </c>
      <c r="M66" s="2"/>
      <c r="N66" s="2"/>
      <c r="O66" s="2"/>
    </row>
    <row r="67" spans="1:15" ht="11.25" customHeight="1" x14ac:dyDescent="0.3">
      <c r="L67" s="295" t="s">
        <v>448</v>
      </c>
    </row>
  </sheetData>
  <mergeCells count="2">
    <mergeCell ref="L17:N17"/>
    <mergeCell ref="L36:R36"/>
  </mergeCells>
  <conditionalFormatting sqref="B12 D12 F12">
    <cfRule type="expression" dxfId="1486" priority="9">
      <formula>B$9="Good"</formula>
    </cfRule>
    <cfRule type="expression" dxfId="1485" priority="10">
      <formula>B$9="Bad"</formula>
    </cfRule>
  </conditionalFormatting>
  <conditionalFormatting sqref="J12">
    <cfRule type="expression" dxfId="1484" priority="7">
      <formula>J$9="Good"</formula>
    </cfRule>
    <cfRule type="expression" dxfId="1483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{9F504E55-ACB8-4405-80CF-DF4365E66313}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{086EEAB7-4BA5-49E8-96FA-A9FFD7DB7F5E}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{A96AD846-0904-4DEA-BF3F-AADA7A030A9A}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{B87C6FB4-D613-460F-B105-F1AA9B0871C1}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{11D17242-3757-4AA9-AEE2-6CC927CDF6EE}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{05B32C84-2D4E-4F3C-AA42-169E581559E1}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504E55-ACB8-4405-80CF-DF4365E663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086EEAB7-4BA5-49E8-96FA-A9FFD7DB7F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A96AD846-0904-4DEA-BF3F-AADA7A030A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B87C6FB4-D613-460F-B105-F1AA9B0871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11D17242-3757-4AA9-AEE2-6CC927CDF6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05B32C84-2D4E-4F3C-AA42-169E581559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EF61F-CF9C-4295-8F1A-B0B496CE84FA}">
  <sheetPr codeName="Sheet2">
    <pageSetUpPr fitToPage="1"/>
  </sheetPr>
  <dimension ref="A1:M301"/>
  <sheetViews>
    <sheetView showGridLines="0" workbookViewId="0">
      <selection activeCell="P26" sqref="P26"/>
    </sheetView>
  </sheetViews>
  <sheetFormatPr defaultRowHeight="14.4" x14ac:dyDescent="0.3"/>
  <cols>
    <col min="1" max="3" width="1.109375" customWidth="1"/>
    <col min="4" max="4" width="24.88671875" customWidth="1"/>
    <col min="5" max="6" width="8.33203125" customWidth="1"/>
    <col min="7" max="7" width="7.88671875" customWidth="1"/>
    <col min="8" max="9" width="9.109375" customWidth="1"/>
    <col min="10" max="10" width="0" hidden="1" customWidth="1"/>
    <col min="11" max="11" width="23.44140625" customWidth="1"/>
    <col min="13" max="13" width="8.33203125" customWidth="1"/>
  </cols>
  <sheetData>
    <row r="1" spans="1:13" ht="19.2" customHeight="1" x14ac:dyDescent="0.45">
      <c r="A1" s="1" t="s">
        <v>51</v>
      </c>
      <c r="B1" s="51"/>
      <c r="C1" s="51"/>
      <c r="L1" s="79"/>
      <c r="M1" s="79"/>
    </row>
    <row r="2" spans="1:13" ht="14.4" customHeight="1" x14ac:dyDescent="0.3">
      <c r="A2" s="3" t="s">
        <v>1</v>
      </c>
      <c r="B2" s="52"/>
      <c r="C2" s="52"/>
      <c r="L2" s="79"/>
      <c r="M2" s="79"/>
    </row>
    <row r="3" spans="1:13" ht="14.4" customHeight="1" x14ac:dyDescent="0.3">
      <c r="A3" s="4" t="s">
        <v>2</v>
      </c>
      <c r="B3" s="53"/>
      <c r="C3" s="53"/>
      <c r="L3" s="79"/>
      <c r="M3" s="79"/>
    </row>
    <row r="4" spans="1:13" ht="13.2" customHeight="1" x14ac:dyDescent="0.3">
      <c r="A4" s="52"/>
      <c r="B4" s="52"/>
      <c r="C4" s="52"/>
      <c r="L4" s="79"/>
      <c r="M4" s="79"/>
    </row>
    <row r="5" spans="1:13" ht="13.2" customHeight="1" x14ac:dyDescent="0.3">
      <c r="A5" s="54"/>
      <c r="B5" s="54"/>
      <c r="C5" s="54"/>
      <c r="D5" s="54"/>
      <c r="E5" s="55" t="s">
        <v>52</v>
      </c>
      <c r="F5" s="55"/>
      <c r="G5" s="56"/>
      <c r="H5" s="57"/>
      <c r="I5" s="58" t="s">
        <v>53</v>
      </c>
      <c r="J5" s="57"/>
      <c r="K5" s="57"/>
      <c r="L5" s="77" t="s">
        <v>352</v>
      </c>
      <c r="M5" s="78"/>
    </row>
    <row r="6" spans="1:13" ht="10.199999999999999" customHeight="1" x14ac:dyDescent="0.3">
      <c r="A6" s="59" t="s">
        <v>51</v>
      </c>
      <c r="B6" s="60"/>
      <c r="C6" s="60"/>
      <c r="D6" s="60"/>
      <c r="E6" s="61" t="s">
        <v>18</v>
      </c>
      <c r="F6" s="61" t="s">
        <v>19</v>
      </c>
      <c r="G6" s="63" t="s">
        <v>20</v>
      </c>
      <c r="H6" s="61" t="s">
        <v>21</v>
      </c>
      <c r="I6" s="61" t="s">
        <v>19</v>
      </c>
      <c r="J6" s="61" t="s">
        <v>22</v>
      </c>
      <c r="K6" s="62" t="s">
        <v>20</v>
      </c>
      <c r="L6" s="76" t="s">
        <v>55</v>
      </c>
      <c r="M6" s="64" t="s">
        <v>56</v>
      </c>
    </row>
    <row r="7" spans="1:13" ht="10.199999999999999" customHeight="1" x14ac:dyDescent="0.3">
      <c r="A7" s="2" t="s">
        <v>23</v>
      </c>
      <c r="B7" s="2"/>
      <c r="C7" s="2"/>
      <c r="D7" s="2"/>
      <c r="E7" s="70"/>
      <c r="F7" s="70"/>
      <c r="G7" s="72"/>
      <c r="H7" s="70"/>
      <c r="I7" s="70"/>
      <c r="J7" s="70"/>
      <c r="K7" s="71"/>
      <c r="L7" s="80"/>
      <c r="M7" s="79"/>
    </row>
    <row r="8" spans="1:13" ht="10.199999999999999" customHeight="1" x14ac:dyDescent="0.3">
      <c r="A8" s="2"/>
      <c r="B8" s="2" t="s">
        <v>24</v>
      </c>
      <c r="C8" s="2"/>
      <c r="D8" s="2"/>
      <c r="E8" s="70"/>
      <c r="F8" s="70"/>
      <c r="G8" s="72"/>
      <c r="H8" s="70"/>
      <c r="I8" s="70"/>
      <c r="J8" s="70"/>
      <c r="K8" s="71"/>
      <c r="L8" s="80"/>
      <c r="M8" s="79"/>
    </row>
    <row r="9" spans="1:13" ht="10.199999999999999" customHeight="1" x14ac:dyDescent="0.3">
      <c r="A9" s="2"/>
      <c r="B9" s="2"/>
      <c r="C9" s="2" t="s">
        <v>57</v>
      </c>
      <c r="D9" s="2"/>
      <c r="E9" s="70">
        <v>498515.18</v>
      </c>
      <c r="F9" s="70">
        <v>469374.71999999997</v>
      </c>
      <c r="G9" s="72">
        <v>29140.47</v>
      </c>
      <c r="H9" s="70">
        <v>1041724.6956250001</v>
      </c>
      <c r="I9" s="70">
        <v>1091569.1200000001</v>
      </c>
      <c r="J9" s="70">
        <v>543209.515625</v>
      </c>
      <c r="K9" s="71">
        <v>-49844.424375000061</v>
      </c>
      <c r="L9" s="80">
        <v>1041724.645</v>
      </c>
      <c r="M9" s="79">
        <v>5.062500003259629E-2</v>
      </c>
    </row>
    <row r="10" spans="1:13" ht="10.199999999999999" customHeight="1" x14ac:dyDescent="0.3">
      <c r="A10" s="2"/>
      <c r="B10" s="2"/>
      <c r="C10" s="2" t="s">
        <v>58</v>
      </c>
      <c r="D10" s="2"/>
      <c r="E10" s="70">
        <v>44374.62</v>
      </c>
      <c r="F10" s="70">
        <v>35000</v>
      </c>
      <c r="G10" s="72">
        <v>9374.6209999999992</v>
      </c>
      <c r="H10" s="70">
        <v>98995.794316406245</v>
      </c>
      <c r="I10" s="70">
        <v>84000</v>
      </c>
      <c r="J10" s="70">
        <v>54621.174316406243</v>
      </c>
      <c r="K10" s="71">
        <v>14995.794316406245</v>
      </c>
      <c r="L10" s="80">
        <v>106028.25</v>
      </c>
      <c r="M10" s="79">
        <v>-7032.4556835937547</v>
      </c>
    </row>
    <row r="11" spans="1:13" ht="10.199999999999999" customHeight="1" x14ac:dyDescent="0.3">
      <c r="A11" s="2"/>
      <c r="B11" s="2"/>
      <c r="C11" s="42" t="s">
        <v>60</v>
      </c>
      <c r="D11" s="42"/>
      <c r="E11" s="73">
        <v>542889.80000000005</v>
      </c>
      <c r="F11" s="73">
        <v>504374.72</v>
      </c>
      <c r="G11" s="75">
        <v>38515.080000000075</v>
      </c>
      <c r="H11" s="73">
        <v>1140720.4899414063</v>
      </c>
      <c r="I11" s="73">
        <v>1175569.1200000001</v>
      </c>
      <c r="J11" s="73">
        <v>597830.68994140625</v>
      </c>
      <c r="K11" s="74">
        <v>-34848.630058593815</v>
      </c>
      <c r="L11" s="81">
        <v>1147752.895</v>
      </c>
      <c r="M11" s="82">
        <v>-7032.4050585937221</v>
      </c>
    </row>
    <row r="12" spans="1:13" ht="10.199999999999999" customHeight="1" x14ac:dyDescent="0.3">
      <c r="A12" s="2"/>
      <c r="B12" s="2" t="s">
        <v>25</v>
      </c>
      <c r="C12" s="2"/>
      <c r="D12" s="2"/>
      <c r="E12" s="70"/>
      <c r="F12" s="70"/>
      <c r="G12" s="72"/>
      <c r="H12" s="70"/>
      <c r="I12" s="70"/>
      <c r="J12" s="70"/>
      <c r="K12" s="71"/>
      <c r="L12" s="80"/>
      <c r="M12" s="79"/>
    </row>
    <row r="13" spans="1:13" ht="10.199999999999999" customHeight="1" x14ac:dyDescent="0.3">
      <c r="A13" s="2"/>
      <c r="B13" s="2"/>
      <c r="C13" s="2" t="s">
        <v>61</v>
      </c>
      <c r="D13" s="2"/>
      <c r="E13" s="70">
        <v>4412443</v>
      </c>
      <c r="F13" s="70">
        <v>3835813.48</v>
      </c>
      <c r="G13" s="72">
        <v>576629.5</v>
      </c>
      <c r="H13" s="70">
        <v>10449946.9375</v>
      </c>
      <c r="I13" s="70">
        <v>10094246</v>
      </c>
      <c r="J13" s="70">
        <v>6037503.9375</v>
      </c>
      <c r="K13" s="71">
        <v>355700.9375</v>
      </c>
      <c r="L13" s="80">
        <v>10449947</v>
      </c>
      <c r="M13" s="79">
        <v>-6.25E-2</v>
      </c>
    </row>
    <row r="14" spans="1:13" ht="10.199999999999999" customHeight="1" x14ac:dyDescent="0.3">
      <c r="A14" s="2"/>
      <c r="B14" s="2"/>
      <c r="C14" s="2" t="s">
        <v>62</v>
      </c>
      <c r="D14" s="2"/>
      <c r="E14" s="70">
        <v>79544</v>
      </c>
      <c r="F14" s="70">
        <v>70706.149999999994</v>
      </c>
      <c r="G14" s="72">
        <v>8837.8520000000008</v>
      </c>
      <c r="H14" s="70">
        <v>190000.0009765625</v>
      </c>
      <c r="I14" s="70">
        <v>169694.76</v>
      </c>
      <c r="J14" s="70">
        <v>110456.0009765625</v>
      </c>
      <c r="K14" s="71">
        <v>20305.240976562491</v>
      </c>
      <c r="L14" s="80">
        <v>190000</v>
      </c>
      <c r="M14" s="79">
        <v>9.765625E-4</v>
      </c>
    </row>
    <row r="15" spans="1:13" ht="10.199999999999999" customHeight="1" x14ac:dyDescent="0.3">
      <c r="A15" s="2"/>
      <c r="B15" s="2"/>
      <c r="C15" s="2" t="s">
        <v>63</v>
      </c>
      <c r="D15" s="2"/>
      <c r="E15" s="70">
        <v>154196.18</v>
      </c>
      <c r="F15" s="70">
        <v>134786.6</v>
      </c>
      <c r="G15" s="72">
        <v>19409.59</v>
      </c>
      <c r="H15" s="70">
        <v>371536.99249999999</v>
      </c>
      <c r="I15" s="70">
        <v>323487.84000000003</v>
      </c>
      <c r="J15" s="70">
        <v>217340.8125</v>
      </c>
      <c r="K15" s="71">
        <v>48049.152499999967</v>
      </c>
      <c r="L15" s="80">
        <v>371537.00124999997</v>
      </c>
      <c r="M15" s="79">
        <v>-8.7499999790452421E-3</v>
      </c>
    </row>
    <row r="16" spans="1:13" ht="10.199999999999999" customHeight="1" x14ac:dyDescent="0.3">
      <c r="A16" s="2"/>
      <c r="B16" s="2"/>
      <c r="C16" s="2" t="s">
        <v>64</v>
      </c>
      <c r="D16" s="2"/>
      <c r="E16" s="70">
        <v>0</v>
      </c>
      <c r="F16" s="70">
        <v>0.01</v>
      </c>
      <c r="G16" s="72">
        <v>-0.01</v>
      </c>
      <c r="H16" s="70">
        <v>350000</v>
      </c>
      <c r="I16" s="70">
        <v>0.01</v>
      </c>
      <c r="J16" s="70">
        <v>350000</v>
      </c>
      <c r="K16" s="71">
        <v>349999.99</v>
      </c>
      <c r="L16" s="80">
        <v>350000</v>
      </c>
      <c r="M16" s="79">
        <v>0</v>
      </c>
    </row>
    <row r="17" spans="1:13" ht="10.199999999999999" customHeight="1" x14ac:dyDescent="0.3">
      <c r="A17" s="2"/>
      <c r="B17" s="2"/>
      <c r="C17" s="2" t="s">
        <v>66</v>
      </c>
      <c r="D17" s="2"/>
      <c r="E17" s="70">
        <v>41589</v>
      </c>
      <c r="F17" s="70">
        <v>0</v>
      </c>
      <c r="G17" s="72">
        <v>41589</v>
      </c>
      <c r="H17" s="70">
        <v>41589</v>
      </c>
      <c r="I17" s="70">
        <v>0</v>
      </c>
      <c r="J17" s="70">
        <v>0</v>
      </c>
      <c r="K17" s="71">
        <v>41589</v>
      </c>
      <c r="L17" s="80">
        <v>0</v>
      </c>
      <c r="M17" s="79">
        <v>41589</v>
      </c>
    </row>
    <row r="18" spans="1:13" ht="10.199999999999999" customHeight="1" x14ac:dyDescent="0.3">
      <c r="A18" s="2"/>
      <c r="B18" s="2"/>
      <c r="C18" s="42" t="s">
        <v>68</v>
      </c>
      <c r="D18" s="42"/>
      <c r="E18" s="73">
        <v>4687772.18</v>
      </c>
      <c r="F18" s="73">
        <v>4041306.2399999998</v>
      </c>
      <c r="G18" s="75">
        <v>646465.93999999994</v>
      </c>
      <c r="H18" s="73">
        <v>11403072.930976562</v>
      </c>
      <c r="I18" s="73">
        <v>10587428.609999999</v>
      </c>
      <c r="J18" s="73">
        <v>6715300.7509765625</v>
      </c>
      <c r="K18" s="74">
        <v>815644.3209765628</v>
      </c>
      <c r="L18" s="81">
        <v>11361484.001250001</v>
      </c>
      <c r="M18" s="82">
        <v>41588.929726562521</v>
      </c>
    </row>
    <row r="19" spans="1:13" ht="10.199999999999999" customHeight="1" x14ac:dyDescent="0.3">
      <c r="A19" s="2"/>
      <c r="B19" s="2" t="s">
        <v>26</v>
      </c>
      <c r="C19" s="2"/>
      <c r="D19" s="2"/>
      <c r="E19" s="70"/>
      <c r="F19" s="70"/>
      <c r="G19" s="72"/>
      <c r="H19" s="70"/>
      <c r="I19" s="70"/>
      <c r="J19" s="70"/>
      <c r="K19" s="71"/>
      <c r="L19" s="80"/>
      <c r="M19" s="79"/>
    </row>
    <row r="20" spans="1:13" ht="10.199999999999999" customHeight="1" x14ac:dyDescent="0.3">
      <c r="A20" s="2"/>
      <c r="B20" s="2"/>
      <c r="C20" s="2" t="s">
        <v>69</v>
      </c>
      <c r="D20" s="2"/>
      <c r="E20" s="70">
        <v>42317.33</v>
      </c>
      <c r="F20" s="70">
        <v>39660.639999999999</v>
      </c>
      <c r="G20" s="72">
        <v>2656.6880000000001</v>
      </c>
      <c r="H20" s="70">
        <v>158642.56437500002</v>
      </c>
      <c r="I20" s="70">
        <v>158642.56</v>
      </c>
      <c r="J20" s="70">
        <v>116325.23437500001</v>
      </c>
      <c r="K20" s="71">
        <v>4.3750000186264515E-3</v>
      </c>
      <c r="L20" s="80">
        <v>158642.56125</v>
      </c>
      <c r="M20" s="79">
        <v>3.1250000174622983E-3</v>
      </c>
    </row>
    <row r="21" spans="1:13" ht="10.199999999999999" customHeight="1" x14ac:dyDescent="0.3">
      <c r="A21" s="2"/>
      <c r="B21" s="2"/>
      <c r="C21" s="2" t="s">
        <v>70</v>
      </c>
      <c r="D21" s="2"/>
      <c r="E21" s="70">
        <v>15658</v>
      </c>
      <c r="F21" s="70">
        <v>0</v>
      </c>
      <c r="G21" s="72">
        <v>15658</v>
      </c>
      <c r="H21" s="70">
        <v>15658</v>
      </c>
      <c r="I21" s="70">
        <v>0</v>
      </c>
      <c r="J21" s="70">
        <v>0</v>
      </c>
      <c r="K21" s="71">
        <v>15658</v>
      </c>
      <c r="L21" s="80">
        <v>0</v>
      </c>
      <c r="M21" s="79">
        <v>15658</v>
      </c>
    </row>
    <row r="22" spans="1:13" ht="10.199999999999999" customHeight="1" x14ac:dyDescent="0.3">
      <c r="A22" s="2"/>
      <c r="B22" s="2"/>
      <c r="C22" s="2" t="s">
        <v>72</v>
      </c>
      <c r="D22" s="2"/>
      <c r="E22" s="70">
        <v>0</v>
      </c>
      <c r="F22" s="70">
        <v>50125.25</v>
      </c>
      <c r="G22" s="72">
        <v>-50125.25</v>
      </c>
      <c r="H22" s="70">
        <v>199774.53125</v>
      </c>
      <c r="I22" s="70">
        <v>199774.53</v>
      </c>
      <c r="J22" s="70">
        <v>199774.53125</v>
      </c>
      <c r="K22" s="71">
        <v>1.2500000011641532E-3</v>
      </c>
      <c r="L22" s="80">
        <v>199774.53125</v>
      </c>
      <c r="M22" s="79">
        <v>0</v>
      </c>
    </row>
    <row r="23" spans="1:13" ht="10.199999999999999" customHeight="1" x14ac:dyDescent="0.3">
      <c r="A23" s="2"/>
      <c r="B23" s="2"/>
      <c r="C23" s="2" t="s">
        <v>73</v>
      </c>
      <c r="D23" s="2"/>
      <c r="E23" s="70">
        <v>76327.399999999994</v>
      </c>
      <c r="F23" s="70">
        <v>181866.4</v>
      </c>
      <c r="G23" s="72">
        <v>-105539</v>
      </c>
      <c r="H23" s="70">
        <v>436479.36875000002</v>
      </c>
      <c r="I23" s="70">
        <v>436479.36</v>
      </c>
      <c r="J23" s="70">
        <v>360151.96875</v>
      </c>
      <c r="K23" s="71">
        <v>8.750000037252903E-3</v>
      </c>
      <c r="L23" s="80">
        <v>436479.36875000002</v>
      </c>
      <c r="M23" s="79">
        <v>0</v>
      </c>
    </row>
    <row r="24" spans="1:13" ht="10.199999999999999" customHeight="1" x14ac:dyDescent="0.3">
      <c r="A24" s="2"/>
      <c r="B24" s="2"/>
      <c r="C24" s="2" t="s">
        <v>74</v>
      </c>
      <c r="D24" s="2"/>
      <c r="E24" s="70">
        <v>41052.199999999997</v>
      </c>
      <c r="F24" s="70">
        <v>73957.55</v>
      </c>
      <c r="G24" s="72">
        <v>-32905.35</v>
      </c>
      <c r="H24" s="70">
        <v>177498.12773437501</v>
      </c>
      <c r="I24" s="70">
        <v>177498.12</v>
      </c>
      <c r="J24" s="70">
        <v>136445.927734375</v>
      </c>
      <c r="K24" s="71">
        <v>7.7343750162981451E-3</v>
      </c>
      <c r="L24" s="80">
        <v>177498.12562499999</v>
      </c>
      <c r="M24" s="79">
        <v>2.1093750256113708E-3</v>
      </c>
    </row>
    <row r="25" spans="1:13" ht="10.199999999999999" customHeight="1" x14ac:dyDescent="0.3">
      <c r="A25" s="2"/>
      <c r="B25" s="2"/>
      <c r="C25" s="2" t="s">
        <v>75</v>
      </c>
      <c r="D25" s="2"/>
      <c r="E25" s="70">
        <v>0</v>
      </c>
      <c r="F25" s="70">
        <v>1871.95</v>
      </c>
      <c r="G25" s="72">
        <v>-1871.95</v>
      </c>
      <c r="H25" s="70">
        <v>4492.6802368164063</v>
      </c>
      <c r="I25" s="70">
        <v>4492.68</v>
      </c>
      <c r="J25" s="70">
        <v>4492.6802368164063</v>
      </c>
      <c r="K25" s="71">
        <v>2.368164059589617E-4</v>
      </c>
      <c r="L25" s="80">
        <v>4492.68017578125</v>
      </c>
      <c r="M25" s="79">
        <v>6.103515625E-5</v>
      </c>
    </row>
    <row r="26" spans="1:13" ht="10.199999999999999" customHeight="1" x14ac:dyDescent="0.3">
      <c r="A26" s="2"/>
      <c r="B26" s="2"/>
      <c r="C26" s="2" t="s">
        <v>76</v>
      </c>
      <c r="D26" s="2"/>
      <c r="E26" s="70">
        <v>264986.73</v>
      </c>
      <c r="F26" s="70">
        <v>160581.82</v>
      </c>
      <c r="G26" s="72">
        <v>104404.9</v>
      </c>
      <c r="H26" s="70">
        <v>639999.99953124998</v>
      </c>
      <c r="I26" s="70">
        <v>640000.01</v>
      </c>
      <c r="J26" s="70">
        <v>375013.26953125</v>
      </c>
      <c r="K26" s="71">
        <v>-1.0468750027939677E-2</v>
      </c>
      <c r="L26" s="80">
        <v>640000</v>
      </c>
      <c r="M26" s="79">
        <v>-4.6875001862645149E-4</v>
      </c>
    </row>
    <row r="27" spans="1:13" ht="10.199999999999999" customHeight="1" x14ac:dyDescent="0.3">
      <c r="A27" s="2"/>
      <c r="B27" s="2"/>
      <c r="C27" s="2" t="s">
        <v>77</v>
      </c>
      <c r="D27" s="2"/>
      <c r="E27" s="70">
        <v>15820.64</v>
      </c>
      <c r="F27" s="70">
        <v>58424.68</v>
      </c>
      <c r="G27" s="72">
        <v>-42604.04</v>
      </c>
      <c r="H27" s="70">
        <v>232851.96226562501</v>
      </c>
      <c r="I27" s="70">
        <v>232851.97</v>
      </c>
      <c r="J27" s="70">
        <v>217031.322265625</v>
      </c>
      <c r="K27" s="71">
        <v>-7.7343749871943146E-3</v>
      </c>
      <c r="L27" s="80">
        <v>232851.96875</v>
      </c>
      <c r="M27" s="79">
        <v>-6.4843749860301614E-3</v>
      </c>
    </row>
    <row r="28" spans="1:13" ht="10.199999999999999" customHeight="1" x14ac:dyDescent="0.3">
      <c r="A28" s="2"/>
      <c r="B28" s="2"/>
      <c r="C28" s="2" t="s">
        <v>78</v>
      </c>
      <c r="D28" s="2"/>
      <c r="E28" s="70">
        <v>0</v>
      </c>
      <c r="F28" s="70">
        <v>4583.3500000000004</v>
      </c>
      <c r="G28" s="72">
        <v>-4583.3500000000004</v>
      </c>
      <c r="H28" s="70">
        <v>11000.040283203125</v>
      </c>
      <c r="I28" s="70">
        <v>11000.04</v>
      </c>
      <c r="J28" s="70">
        <v>11000.040283203125</v>
      </c>
      <c r="K28" s="71">
        <v>2.8320312412688509E-4</v>
      </c>
      <c r="L28" s="80">
        <v>11000.0400390625</v>
      </c>
      <c r="M28" s="79">
        <v>2.44140625E-4</v>
      </c>
    </row>
    <row r="29" spans="1:13" ht="10.199999999999999" customHeight="1" x14ac:dyDescent="0.3">
      <c r="A29" s="2"/>
      <c r="B29" s="2"/>
      <c r="C29" s="2" t="s">
        <v>79</v>
      </c>
      <c r="D29" s="2"/>
      <c r="E29" s="70">
        <v>20764.72</v>
      </c>
      <c r="F29" s="70">
        <v>14427.27</v>
      </c>
      <c r="G29" s="72">
        <v>6337.451</v>
      </c>
      <c r="H29" s="70">
        <v>57499.978300781251</v>
      </c>
      <c r="I29" s="70">
        <v>57499.98</v>
      </c>
      <c r="J29" s="70">
        <v>36735.25830078125</v>
      </c>
      <c r="K29" s="71">
        <v>-1.6992187520372681E-3</v>
      </c>
      <c r="L29" s="80">
        <v>57499.98046875</v>
      </c>
      <c r="M29" s="79">
        <v>-2.1679687488358468E-3</v>
      </c>
    </row>
    <row r="30" spans="1:13" ht="10.199999999999999" customHeight="1" x14ac:dyDescent="0.3">
      <c r="A30" s="2"/>
      <c r="B30" s="2"/>
      <c r="C30" s="2" t="s">
        <v>80</v>
      </c>
      <c r="D30" s="2"/>
      <c r="E30" s="70">
        <v>0</v>
      </c>
      <c r="F30" s="70">
        <v>0.01</v>
      </c>
      <c r="G30" s="72">
        <v>-0.01</v>
      </c>
      <c r="H30" s="70">
        <v>51518.39</v>
      </c>
      <c r="I30" s="70">
        <v>0.01</v>
      </c>
      <c r="J30" s="70">
        <v>51518.39</v>
      </c>
      <c r="K30" s="71">
        <v>51518.38</v>
      </c>
      <c r="L30" s="80">
        <v>51518.39</v>
      </c>
      <c r="M30" s="79">
        <v>0</v>
      </c>
    </row>
    <row r="31" spans="1:13" ht="10.199999999999999" customHeight="1" x14ac:dyDescent="0.3">
      <c r="A31" s="2"/>
      <c r="B31" s="2"/>
      <c r="C31" s="2" t="s">
        <v>82</v>
      </c>
      <c r="D31" s="2"/>
      <c r="E31" s="70">
        <v>100</v>
      </c>
      <c r="F31" s="70">
        <v>0</v>
      </c>
      <c r="G31" s="72">
        <v>100</v>
      </c>
      <c r="H31" s="70">
        <v>100</v>
      </c>
      <c r="I31" s="70">
        <v>0</v>
      </c>
      <c r="J31" s="70">
        <v>0</v>
      </c>
      <c r="K31" s="71">
        <v>100</v>
      </c>
      <c r="L31" s="80">
        <v>100</v>
      </c>
      <c r="M31" s="79">
        <v>0</v>
      </c>
    </row>
    <row r="32" spans="1:13" ht="10.199999999999999" customHeight="1" x14ac:dyDescent="0.3">
      <c r="A32" s="2"/>
      <c r="B32" s="2"/>
      <c r="C32" s="42" t="s">
        <v>84</v>
      </c>
      <c r="D32" s="42"/>
      <c r="E32" s="73">
        <v>477027.02</v>
      </c>
      <c r="F32" s="73">
        <v>585498.92000000004</v>
      </c>
      <c r="G32" s="75">
        <v>-108471.90000000002</v>
      </c>
      <c r="H32" s="73">
        <v>1985515.6427270505</v>
      </c>
      <c r="I32" s="73">
        <v>1918239.26</v>
      </c>
      <c r="J32" s="73">
        <v>1508488.6227270504</v>
      </c>
      <c r="K32" s="74">
        <v>67276.382727050455</v>
      </c>
      <c r="L32" s="81">
        <v>1969857.6463085937</v>
      </c>
      <c r="M32" s="82">
        <v>15657.996418457071</v>
      </c>
    </row>
    <row r="33" spans="1:13" ht="10.199999999999999" customHeight="1" x14ac:dyDescent="0.3">
      <c r="A33" s="2"/>
      <c r="B33" s="2" t="s">
        <v>27</v>
      </c>
      <c r="C33" s="2"/>
      <c r="D33" s="2"/>
      <c r="E33" s="70"/>
      <c r="F33" s="70"/>
      <c r="G33" s="72"/>
      <c r="H33" s="70"/>
      <c r="I33" s="70"/>
      <c r="J33" s="70"/>
      <c r="K33" s="71"/>
      <c r="L33" s="80"/>
      <c r="M33" s="79"/>
    </row>
    <row r="34" spans="1:13" ht="10.199999999999999" customHeight="1" x14ac:dyDescent="0.3">
      <c r="A34" s="2"/>
      <c r="B34" s="2"/>
      <c r="C34" s="2" t="s">
        <v>85</v>
      </c>
      <c r="D34" s="2"/>
      <c r="E34" s="70">
        <v>258976</v>
      </c>
      <c r="F34" s="70">
        <v>104560</v>
      </c>
      <c r="G34" s="72">
        <v>154416</v>
      </c>
      <c r="H34" s="70">
        <v>522800.01171875</v>
      </c>
      <c r="I34" s="70">
        <v>522800</v>
      </c>
      <c r="J34" s="70">
        <v>263824.01171875</v>
      </c>
      <c r="K34" s="71">
        <v>1.171875E-2</v>
      </c>
      <c r="L34" s="80">
        <v>522800</v>
      </c>
      <c r="M34" s="79">
        <v>1.171875E-2</v>
      </c>
    </row>
    <row r="35" spans="1:13" ht="10.199999999999999" customHeight="1" x14ac:dyDescent="0.3">
      <c r="A35" s="2"/>
      <c r="B35" s="2"/>
      <c r="C35" s="42" t="s">
        <v>87</v>
      </c>
      <c r="D35" s="42"/>
      <c r="E35" s="73">
        <v>258976</v>
      </c>
      <c r="F35" s="73">
        <v>104560</v>
      </c>
      <c r="G35" s="75">
        <v>154416</v>
      </c>
      <c r="H35" s="73">
        <v>522800.01171875</v>
      </c>
      <c r="I35" s="73">
        <v>522800</v>
      </c>
      <c r="J35" s="73">
        <v>263824.01171875</v>
      </c>
      <c r="K35" s="74">
        <v>1.171875E-2</v>
      </c>
      <c r="L35" s="81">
        <v>522800</v>
      </c>
      <c r="M35" s="82">
        <v>1.171875E-2</v>
      </c>
    </row>
    <row r="36" spans="1:13" ht="10.199999999999999" customHeight="1" x14ac:dyDescent="0.3">
      <c r="A36" s="2"/>
      <c r="B36" s="2" t="s">
        <v>28</v>
      </c>
      <c r="C36" s="2"/>
      <c r="D36" s="2"/>
      <c r="E36" s="70"/>
      <c r="F36" s="70"/>
      <c r="G36" s="72"/>
      <c r="H36" s="70"/>
      <c r="I36" s="70"/>
      <c r="J36" s="70"/>
      <c r="K36" s="71"/>
      <c r="L36" s="80"/>
      <c r="M36" s="79"/>
    </row>
    <row r="37" spans="1:13" ht="10.199999999999999" customHeight="1" x14ac:dyDescent="0.3">
      <c r="A37" s="2"/>
      <c r="B37" s="2"/>
      <c r="C37" s="2" t="s">
        <v>88</v>
      </c>
      <c r="D37" s="2"/>
      <c r="E37" s="70">
        <v>18366.05</v>
      </c>
      <c r="F37" s="70">
        <v>10416.65</v>
      </c>
      <c r="G37" s="72">
        <v>7949.4</v>
      </c>
      <c r="H37" s="70">
        <v>24999.960339355468</v>
      </c>
      <c r="I37" s="70">
        <v>24999.96</v>
      </c>
      <c r="J37" s="70">
        <v>6633.9103393554688</v>
      </c>
      <c r="K37" s="71">
        <v>3.3935546889551915E-4</v>
      </c>
      <c r="L37" s="80">
        <v>24999.96</v>
      </c>
      <c r="M37" s="79">
        <v>3.3935546889551915E-4</v>
      </c>
    </row>
    <row r="38" spans="1:13" ht="10.199999999999999" customHeight="1" x14ac:dyDescent="0.3">
      <c r="A38" s="2"/>
      <c r="B38" s="2"/>
      <c r="C38" s="2" t="s">
        <v>90</v>
      </c>
      <c r="D38" s="2"/>
      <c r="E38" s="70">
        <v>33813</v>
      </c>
      <c r="F38" s="70">
        <v>1116.5999999999999</v>
      </c>
      <c r="G38" s="72">
        <v>32696.400000000001</v>
      </c>
      <c r="H38" s="70">
        <v>33813</v>
      </c>
      <c r="I38" s="70">
        <v>2679.84</v>
      </c>
      <c r="J38" s="70">
        <v>0</v>
      </c>
      <c r="K38" s="71">
        <v>31133.16</v>
      </c>
      <c r="L38" s="80">
        <v>33813</v>
      </c>
      <c r="M38" s="79">
        <v>0</v>
      </c>
    </row>
    <row r="39" spans="1:13" ht="10.199999999999999" customHeight="1" x14ac:dyDescent="0.3">
      <c r="A39" s="2"/>
      <c r="B39" s="2"/>
      <c r="C39" s="2" t="s">
        <v>92</v>
      </c>
      <c r="D39" s="2"/>
      <c r="E39" s="70">
        <v>3545.82</v>
      </c>
      <c r="F39" s="70">
        <v>8797.89</v>
      </c>
      <c r="G39" s="72">
        <v>-5252.0690000000004</v>
      </c>
      <c r="H39" s="70">
        <v>29326.30046875</v>
      </c>
      <c r="I39" s="70">
        <v>29326.3</v>
      </c>
      <c r="J39" s="70">
        <v>25780.48046875</v>
      </c>
      <c r="K39" s="71">
        <v>4.6875000043655746E-4</v>
      </c>
      <c r="L39" s="80">
        <v>29326.30046875</v>
      </c>
      <c r="M39" s="79">
        <v>0</v>
      </c>
    </row>
    <row r="40" spans="1:13" ht="10.199999999999999" customHeight="1" x14ac:dyDescent="0.3">
      <c r="A40" s="2"/>
      <c r="B40" s="2"/>
      <c r="C40" s="42" t="s">
        <v>93</v>
      </c>
      <c r="D40" s="42"/>
      <c r="E40" s="73">
        <v>55724.87</v>
      </c>
      <c r="F40" s="73">
        <v>20331.14</v>
      </c>
      <c r="G40" s="75">
        <v>35393.730000000003</v>
      </c>
      <c r="H40" s="73">
        <v>88139.260808105464</v>
      </c>
      <c r="I40" s="73">
        <v>57006.1</v>
      </c>
      <c r="J40" s="73">
        <v>32414.390808105461</v>
      </c>
      <c r="K40" s="74">
        <v>31133.160808105466</v>
      </c>
      <c r="L40" s="81">
        <v>88139.260468749999</v>
      </c>
      <c r="M40" s="82">
        <v>3.3935546889551915E-4</v>
      </c>
    </row>
    <row r="41" spans="1:13" ht="10.199999999999999" customHeight="1" x14ac:dyDescent="0.3">
      <c r="A41" s="2"/>
      <c r="B41" s="42" t="s">
        <v>29</v>
      </c>
      <c r="C41" s="42"/>
      <c r="D41" s="42"/>
      <c r="E41" s="73">
        <v>6022389.8700000001</v>
      </c>
      <c r="F41" s="73">
        <v>5256071.0199999996</v>
      </c>
      <c r="G41" s="75">
        <v>766318.85000000056</v>
      </c>
      <c r="H41" s="73">
        <v>15140248.336171875</v>
      </c>
      <c r="I41" s="73">
        <v>14261043.09</v>
      </c>
      <c r="J41" s="73">
        <v>9117858.4661718756</v>
      </c>
      <c r="K41" s="74">
        <v>879205.24617187493</v>
      </c>
      <c r="L41" s="81">
        <v>15090033.803027343</v>
      </c>
      <c r="M41" s="82">
        <v>50214.533144531335</v>
      </c>
    </row>
    <row r="42" spans="1:13" ht="10.199999999999999" customHeight="1" x14ac:dyDescent="0.3">
      <c r="A42" s="2" t="s">
        <v>30</v>
      </c>
      <c r="B42" s="2"/>
      <c r="C42" s="2"/>
      <c r="D42" s="2"/>
      <c r="E42" s="70"/>
      <c r="F42" s="70"/>
      <c r="G42" s="72"/>
      <c r="H42" s="70"/>
      <c r="I42" s="70"/>
      <c r="J42" s="70"/>
      <c r="K42" s="71"/>
      <c r="L42" s="80"/>
      <c r="M42" s="79"/>
    </row>
    <row r="43" spans="1:13" ht="10.199999999999999" customHeight="1" x14ac:dyDescent="0.3">
      <c r="A43" s="2"/>
      <c r="B43" s="2" t="s">
        <v>31</v>
      </c>
      <c r="C43" s="2"/>
      <c r="D43" s="2"/>
      <c r="E43" s="70"/>
      <c r="F43" s="70"/>
      <c r="G43" s="72"/>
      <c r="H43" s="70"/>
      <c r="I43" s="70"/>
      <c r="J43" s="70"/>
      <c r="K43" s="71"/>
      <c r="L43" s="80"/>
      <c r="M43" s="79"/>
    </row>
    <row r="44" spans="1:13" ht="10.199999999999999" customHeight="1" x14ac:dyDescent="0.3">
      <c r="A44" s="2"/>
      <c r="B44" s="2"/>
      <c r="C44" s="2" t="s">
        <v>94</v>
      </c>
      <c r="D44" s="2"/>
      <c r="E44" s="70">
        <v>578597.9</v>
      </c>
      <c r="F44" s="70">
        <v>690181.55</v>
      </c>
      <c r="G44" s="72">
        <v>111583.7</v>
      </c>
      <c r="H44" s="70">
        <v>1473434.9409123883</v>
      </c>
      <c r="I44" s="70">
        <v>1656435.72</v>
      </c>
      <c r="J44" s="70">
        <v>894837.04091238824</v>
      </c>
      <c r="K44" s="71">
        <v>183000.77908761171</v>
      </c>
      <c r="L44" s="80">
        <v>1482924.4838998723</v>
      </c>
      <c r="M44" s="79">
        <v>9489.5429874840192</v>
      </c>
    </row>
    <row r="45" spans="1:13" ht="10.199999999999999" customHeight="1" x14ac:dyDescent="0.3">
      <c r="A45" s="2"/>
      <c r="B45" s="2"/>
      <c r="C45" s="2" t="s">
        <v>96</v>
      </c>
      <c r="D45" s="2"/>
      <c r="E45" s="70">
        <v>19450</v>
      </c>
      <c r="F45" s="70">
        <v>0</v>
      </c>
      <c r="G45" s="72">
        <v>-19450</v>
      </c>
      <c r="H45" s="70">
        <v>19450</v>
      </c>
      <c r="I45" s="70">
        <v>0</v>
      </c>
      <c r="J45" s="70">
        <v>0</v>
      </c>
      <c r="K45" s="71">
        <v>-19450</v>
      </c>
      <c r="L45" s="80">
        <v>18200</v>
      </c>
      <c r="M45" s="79">
        <v>-1250</v>
      </c>
    </row>
    <row r="46" spans="1:13" ht="10.199999999999999" customHeight="1" x14ac:dyDescent="0.3">
      <c r="A46" s="2"/>
      <c r="B46" s="2"/>
      <c r="C46" s="2" t="s">
        <v>97</v>
      </c>
      <c r="D46" s="2"/>
      <c r="E46" s="70">
        <v>138745.04</v>
      </c>
      <c r="F46" s="70">
        <v>131150.25</v>
      </c>
      <c r="G46" s="72">
        <v>-7594.7969999999996</v>
      </c>
      <c r="H46" s="70">
        <v>362153.07075757592</v>
      </c>
      <c r="I46" s="70">
        <v>314760.59999999998</v>
      </c>
      <c r="J46" s="70">
        <v>223408.03075757591</v>
      </c>
      <c r="K46" s="71">
        <v>-47392.470757575938</v>
      </c>
      <c r="L46" s="80">
        <v>389750.85645021679</v>
      </c>
      <c r="M46" s="79">
        <v>27597.785692640871</v>
      </c>
    </row>
    <row r="47" spans="1:13" ht="10.199999999999999" customHeight="1" x14ac:dyDescent="0.3">
      <c r="A47" s="2"/>
      <c r="B47" s="2"/>
      <c r="C47" s="2" t="s">
        <v>99</v>
      </c>
      <c r="D47" s="2"/>
      <c r="E47" s="70">
        <v>16681.900000000001</v>
      </c>
      <c r="F47" s="70">
        <v>46750</v>
      </c>
      <c r="G47" s="72">
        <v>30068.1</v>
      </c>
      <c r="H47" s="70">
        <v>72761.536666666696</v>
      </c>
      <c r="I47" s="70">
        <v>112200</v>
      </c>
      <c r="J47" s="70">
        <v>56079.636666666695</v>
      </c>
      <c r="K47" s="71">
        <v>39438.463333333304</v>
      </c>
      <c r="L47" s="80">
        <v>77436.533333333355</v>
      </c>
      <c r="M47" s="79">
        <v>4674.9966666666587</v>
      </c>
    </row>
    <row r="48" spans="1:13" ht="10.199999999999999" customHeight="1" x14ac:dyDescent="0.3">
      <c r="A48" s="2"/>
      <c r="B48" s="2"/>
      <c r="C48" s="2" t="s">
        <v>100</v>
      </c>
      <c r="D48" s="2"/>
      <c r="E48" s="70">
        <v>206028.67</v>
      </c>
      <c r="F48" s="70">
        <v>238055.35</v>
      </c>
      <c r="G48" s="72">
        <v>32026.67</v>
      </c>
      <c r="H48" s="70">
        <v>548944.69773295498</v>
      </c>
      <c r="I48" s="70">
        <v>571332.84</v>
      </c>
      <c r="J48" s="70">
        <v>342916.02773295494</v>
      </c>
      <c r="K48" s="71">
        <v>22388.142267044983</v>
      </c>
      <c r="L48" s="80">
        <v>552734.16169480572</v>
      </c>
      <c r="M48" s="79">
        <v>3789.4639618507354</v>
      </c>
    </row>
    <row r="49" spans="1:13" ht="10.199999999999999" customHeight="1" x14ac:dyDescent="0.3">
      <c r="A49" s="2"/>
      <c r="B49" s="2"/>
      <c r="C49" s="2" t="s">
        <v>101</v>
      </c>
      <c r="D49" s="2"/>
      <c r="E49" s="70">
        <v>1000</v>
      </c>
      <c r="F49" s="70">
        <v>0</v>
      </c>
      <c r="G49" s="72">
        <v>-1000</v>
      </c>
      <c r="H49" s="70">
        <v>1000</v>
      </c>
      <c r="I49" s="70">
        <v>0</v>
      </c>
      <c r="J49" s="70">
        <v>0</v>
      </c>
      <c r="K49" s="71">
        <v>-1000</v>
      </c>
      <c r="L49" s="80">
        <v>1000</v>
      </c>
      <c r="M49" s="79">
        <v>0</v>
      </c>
    </row>
    <row r="50" spans="1:13" ht="10.199999999999999" customHeight="1" x14ac:dyDescent="0.3">
      <c r="A50" s="2"/>
      <c r="B50" s="2"/>
      <c r="C50" s="2" t="s">
        <v>102</v>
      </c>
      <c r="D50" s="2"/>
      <c r="E50" s="70">
        <v>41535.5</v>
      </c>
      <c r="F50" s="70">
        <v>19699.2</v>
      </c>
      <c r="G50" s="72">
        <v>-21836.3</v>
      </c>
      <c r="H50" s="70">
        <v>106393.3453409091</v>
      </c>
      <c r="I50" s="70">
        <v>47278.080000000002</v>
      </c>
      <c r="J50" s="70">
        <v>64857.845340909102</v>
      </c>
      <c r="K50" s="71">
        <v>-59115.2653409091</v>
      </c>
      <c r="L50" s="80">
        <v>106393.35181818184</v>
      </c>
      <c r="M50" s="79">
        <v>6.477272734628059E-3</v>
      </c>
    </row>
    <row r="51" spans="1:13" ht="10.199999999999999" customHeight="1" x14ac:dyDescent="0.3">
      <c r="A51" s="2"/>
      <c r="B51" s="2"/>
      <c r="C51" s="2" t="s">
        <v>103</v>
      </c>
      <c r="D51" s="2"/>
      <c r="E51" s="70">
        <v>1200</v>
      </c>
      <c r="F51" s="70">
        <v>21250</v>
      </c>
      <c r="G51" s="72">
        <v>20050</v>
      </c>
      <c r="H51" s="70">
        <v>51000</v>
      </c>
      <c r="I51" s="70">
        <v>51000</v>
      </c>
      <c r="J51" s="70">
        <v>49800</v>
      </c>
      <c r="K51" s="71">
        <v>0</v>
      </c>
      <c r="L51" s="80">
        <v>51000</v>
      </c>
      <c r="M51" s="79">
        <v>0</v>
      </c>
    </row>
    <row r="52" spans="1:13" ht="10.199999999999999" customHeight="1" x14ac:dyDescent="0.3">
      <c r="A52" s="2"/>
      <c r="B52" s="2"/>
      <c r="C52" s="2" t="s">
        <v>104</v>
      </c>
      <c r="D52" s="2"/>
      <c r="E52" s="70">
        <v>154272.72</v>
      </c>
      <c r="F52" s="70">
        <v>179332.3</v>
      </c>
      <c r="G52" s="72">
        <v>25059.58</v>
      </c>
      <c r="H52" s="70">
        <v>434918.47742424265</v>
      </c>
      <c r="I52" s="70">
        <v>430397.52</v>
      </c>
      <c r="J52" s="70">
        <v>280645.75742424268</v>
      </c>
      <c r="K52" s="71">
        <v>-4520.9574242426315</v>
      </c>
      <c r="L52" s="80">
        <v>443610.72848484875</v>
      </c>
      <c r="M52" s="79">
        <v>8692.2510606060969</v>
      </c>
    </row>
    <row r="53" spans="1:13" ht="10.199999999999999" customHeight="1" x14ac:dyDescent="0.3">
      <c r="A53" s="2"/>
      <c r="B53" s="2"/>
      <c r="C53" s="2" t="s">
        <v>105</v>
      </c>
      <c r="D53" s="2"/>
      <c r="E53" s="70">
        <v>2000</v>
      </c>
      <c r="F53" s="70">
        <v>0</v>
      </c>
      <c r="G53" s="72">
        <v>-2000</v>
      </c>
      <c r="H53" s="70">
        <v>2000</v>
      </c>
      <c r="I53" s="70">
        <v>0</v>
      </c>
      <c r="J53" s="70">
        <v>0</v>
      </c>
      <c r="K53" s="71">
        <v>-2000</v>
      </c>
      <c r="L53" s="80">
        <v>2000</v>
      </c>
      <c r="M53" s="79">
        <v>0</v>
      </c>
    </row>
    <row r="54" spans="1:13" ht="10.199999999999999" customHeight="1" x14ac:dyDescent="0.3">
      <c r="A54" s="2"/>
      <c r="B54" s="2"/>
      <c r="C54" s="2" t="s">
        <v>106</v>
      </c>
      <c r="D54" s="2"/>
      <c r="E54" s="70">
        <v>43391.519999999997</v>
      </c>
      <c r="F54" s="70">
        <v>144898.85</v>
      </c>
      <c r="G54" s="72">
        <v>101507.3</v>
      </c>
      <c r="H54" s="70">
        <v>201356.58250000002</v>
      </c>
      <c r="I54" s="70">
        <v>347757.24</v>
      </c>
      <c r="J54" s="70">
        <v>157965.06250000003</v>
      </c>
      <c r="K54" s="71">
        <v>146400.65749999997</v>
      </c>
      <c r="L54" s="80">
        <v>216455.52000000002</v>
      </c>
      <c r="M54" s="79">
        <v>15098.9375</v>
      </c>
    </row>
    <row r="55" spans="1:13" ht="10.199999999999999" customHeight="1" x14ac:dyDescent="0.3">
      <c r="A55" s="2"/>
      <c r="B55" s="2"/>
      <c r="C55" s="2" t="s">
        <v>108</v>
      </c>
      <c r="D55" s="2"/>
      <c r="E55" s="70">
        <v>23986.5</v>
      </c>
      <c r="F55" s="70">
        <v>64344.65</v>
      </c>
      <c r="G55" s="72">
        <v>40358.15</v>
      </c>
      <c r="H55" s="70">
        <v>114068.99250000001</v>
      </c>
      <c r="I55" s="70">
        <v>154427.16</v>
      </c>
      <c r="J55" s="70">
        <v>90082.492500000008</v>
      </c>
      <c r="K55" s="71">
        <v>40358.167499999996</v>
      </c>
      <c r="L55" s="80">
        <v>122140.62000000002</v>
      </c>
      <c r="M55" s="79">
        <v>8071.6275000000169</v>
      </c>
    </row>
    <row r="56" spans="1:13" ht="10.199999999999999" customHeight="1" x14ac:dyDescent="0.3">
      <c r="A56" s="2"/>
      <c r="B56" s="2"/>
      <c r="C56" s="2" t="s">
        <v>109</v>
      </c>
      <c r="D56" s="2"/>
      <c r="E56" s="70">
        <v>500</v>
      </c>
      <c r="F56" s="70">
        <v>0</v>
      </c>
      <c r="G56" s="72">
        <v>-500</v>
      </c>
      <c r="H56" s="70">
        <v>500</v>
      </c>
      <c r="I56" s="70">
        <v>0</v>
      </c>
      <c r="J56" s="70">
        <v>0</v>
      </c>
      <c r="K56" s="71">
        <v>-500</v>
      </c>
      <c r="L56" s="80">
        <v>0</v>
      </c>
      <c r="M56" s="79">
        <v>-500</v>
      </c>
    </row>
    <row r="57" spans="1:13" ht="10.199999999999999" customHeight="1" x14ac:dyDescent="0.3">
      <c r="A57" s="2"/>
      <c r="B57" s="2"/>
      <c r="C57" s="2" t="s">
        <v>110</v>
      </c>
      <c r="D57" s="2"/>
      <c r="E57" s="70">
        <v>1537.08</v>
      </c>
      <c r="F57" s="70">
        <v>58333.35</v>
      </c>
      <c r="G57" s="72">
        <v>56796.27</v>
      </c>
      <c r="H57" s="70">
        <v>60342.001875000002</v>
      </c>
      <c r="I57" s="70">
        <v>140000.04</v>
      </c>
      <c r="J57" s="70">
        <v>58804.921875</v>
      </c>
      <c r="K57" s="71">
        <v>79658.038125000006</v>
      </c>
      <c r="L57" s="80">
        <v>85451.997812499991</v>
      </c>
      <c r="M57" s="79">
        <v>25109.995937499989</v>
      </c>
    </row>
    <row r="58" spans="1:13" ht="10.199999999999999" customHeight="1" x14ac:dyDescent="0.3">
      <c r="A58" s="2"/>
      <c r="B58" s="2"/>
      <c r="C58" s="2" t="s">
        <v>112</v>
      </c>
      <c r="D58" s="2"/>
      <c r="E58" s="70">
        <v>1536.97</v>
      </c>
      <c r="F58" s="70">
        <v>3333.35</v>
      </c>
      <c r="G58" s="72">
        <v>1796.38</v>
      </c>
      <c r="H58" s="70">
        <v>8000.0404345703128</v>
      </c>
      <c r="I58" s="70">
        <v>8000.04</v>
      </c>
      <c r="J58" s="70">
        <v>6463.0704345703125</v>
      </c>
      <c r="K58" s="71">
        <v>-4.345703127910383E-4</v>
      </c>
      <c r="L58" s="80">
        <v>8000.0401757812506</v>
      </c>
      <c r="M58" s="79">
        <v>-2.5878906217258191E-4</v>
      </c>
    </row>
    <row r="59" spans="1:13" ht="10.199999999999999" customHeight="1" x14ac:dyDescent="0.3">
      <c r="A59" s="2"/>
      <c r="B59" s="2"/>
      <c r="C59" s="2" t="s">
        <v>113</v>
      </c>
      <c r="D59" s="2"/>
      <c r="E59" s="70">
        <v>3000</v>
      </c>
      <c r="F59" s="70">
        <v>0</v>
      </c>
      <c r="G59" s="72">
        <v>-3000</v>
      </c>
      <c r="H59" s="70">
        <v>3000</v>
      </c>
      <c r="I59" s="70">
        <v>0</v>
      </c>
      <c r="J59" s="70">
        <v>0</v>
      </c>
      <c r="K59" s="71">
        <v>-3000</v>
      </c>
      <c r="L59" s="80">
        <v>1000</v>
      </c>
      <c r="M59" s="79">
        <v>-2000</v>
      </c>
    </row>
    <row r="60" spans="1:13" ht="10.199999999999999" customHeight="1" x14ac:dyDescent="0.3">
      <c r="A60" s="2"/>
      <c r="B60" s="2"/>
      <c r="C60" s="2" t="s">
        <v>114</v>
      </c>
      <c r="D60" s="2"/>
      <c r="E60" s="70">
        <v>93093.74</v>
      </c>
      <c r="F60" s="70">
        <v>110541.65</v>
      </c>
      <c r="G60" s="72">
        <v>17447.91</v>
      </c>
      <c r="H60" s="70">
        <v>238081.24</v>
      </c>
      <c r="I60" s="70">
        <v>265299.96000000002</v>
      </c>
      <c r="J60" s="70">
        <v>144987.5</v>
      </c>
      <c r="K60" s="71">
        <v>27218.72000000003</v>
      </c>
      <c r="L60" s="80">
        <v>238081.24</v>
      </c>
      <c r="M60" s="79">
        <v>0</v>
      </c>
    </row>
    <row r="61" spans="1:13" ht="10.199999999999999" customHeight="1" x14ac:dyDescent="0.3">
      <c r="A61" s="2"/>
      <c r="B61" s="2"/>
      <c r="C61" s="2" t="s">
        <v>115</v>
      </c>
      <c r="D61" s="2"/>
      <c r="E61" s="70">
        <v>600</v>
      </c>
      <c r="F61" s="70">
        <v>0</v>
      </c>
      <c r="G61" s="72">
        <v>-600</v>
      </c>
      <c r="H61" s="70">
        <v>600</v>
      </c>
      <c r="I61" s="70">
        <v>0</v>
      </c>
      <c r="J61" s="70">
        <v>0</v>
      </c>
      <c r="K61" s="71">
        <v>-600</v>
      </c>
      <c r="L61" s="80">
        <v>100</v>
      </c>
      <c r="M61" s="79">
        <v>-500</v>
      </c>
    </row>
    <row r="62" spans="1:13" ht="10.199999999999999" customHeight="1" x14ac:dyDescent="0.3">
      <c r="A62" s="2"/>
      <c r="B62" s="2"/>
      <c r="C62" s="2" t="s">
        <v>116</v>
      </c>
      <c r="D62" s="2"/>
      <c r="E62" s="70">
        <v>10084.83</v>
      </c>
      <c r="F62" s="70">
        <v>27083.35</v>
      </c>
      <c r="G62" s="72">
        <v>16998.52</v>
      </c>
      <c r="H62" s="70">
        <v>48911.496666666695</v>
      </c>
      <c r="I62" s="70">
        <v>65000.04</v>
      </c>
      <c r="J62" s="70">
        <v>38826.666666666693</v>
      </c>
      <c r="K62" s="71">
        <v>16088.543333333306</v>
      </c>
      <c r="L62" s="80">
        <v>48911.503333333363</v>
      </c>
      <c r="M62" s="79">
        <v>6.6666666680248454E-3</v>
      </c>
    </row>
    <row r="63" spans="1:13" ht="10.199999999999999" customHeight="1" x14ac:dyDescent="0.3">
      <c r="A63" s="2"/>
      <c r="B63" s="2"/>
      <c r="C63" s="2" t="s">
        <v>117</v>
      </c>
      <c r="D63" s="2"/>
      <c r="E63" s="70">
        <v>75833.3</v>
      </c>
      <c r="F63" s="70">
        <v>75833.350000000006</v>
      </c>
      <c r="G63" s="72">
        <v>5.46875E-2</v>
      </c>
      <c r="H63" s="70">
        <v>181999.96666666685</v>
      </c>
      <c r="I63" s="70">
        <v>182000.04</v>
      </c>
      <c r="J63" s="70">
        <v>106166.66666666685</v>
      </c>
      <c r="K63" s="71">
        <v>7.3333333159098402E-2</v>
      </c>
      <c r="L63" s="80">
        <v>181999.97333333356</v>
      </c>
      <c r="M63" s="79">
        <v>6.6666667116805911E-3</v>
      </c>
    </row>
    <row r="64" spans="1:13" ht="10.199999999999999" customHeight="1" x14ac:dyDescent="0.3">
      <c r="A64" s="2"/>
      <c r="B64" s="2"/>
      <c r="C64" s="2" t="s">
        <v>118</v>
      </c>
      <c r="D64" s="2"/>
      <c r="E64" s="70">
        <v>500</v>
      </c>
      <c r="F64" s="70">
        <v>0</v>
      </c>
      <c r="G64" s="72">
        <v>-500</v>
      </c>
      <c r="H64" s="70">
        <v>500</v>
      </c>
      <c r="I64" s="70">
        <v>0</v>
      </c>
      <c r="J64" s="70">
        <v>0</v>
      </c>
      <c r="K64" s="71">
        <v>-500</v>
      </c>
      <c r="L64" s="80">
        <v>0</v>
      </c>
      <c r="M64" s="79">
        <v>-500</v>
      </c>
    </row>
    <row r="65" spans="1:13" ht="10.199999999999999" customHeight="1" x14ac:dyDescent="0.3">
      <c r="A65" s="2"/>
      <c r="B65" s="2"/>
      <c r="C65" s="2" t="s">
        <v>119</v>
      </c>
      <c r="D65" s="2"/>
      <c r="E65" s="70">
        <v>500</v>
      </c>
      <c r="F65" s="70">
        <v>0</v>
      </c>
      <c r="G65" s="72">
        <v>-500</v>
      </c>
      <c r="H65" s="70">
        <v>500</v>
      </c>
      <c r="I65" s="70">
        <v>0</v>
      </c>
      <c r="J65" s="70">
        <v>0</v>
      </c>
      <c r="K65" s="71">
        <v>-500</v>
      </c>
      <c r="L65" s="80">
        <v>0</v>
      </c>
      <c r="M65" s="79">
        <v>-500</v>
      </c>
    </row>
    <row r="66" spans="1:13" ht="10.199999999999999" customHeight="1" x14ac:dyDescent="0.3">
      <c r="A66" s="2"/>
      <c r="B66" s="2"/>
      <c r="C66" s="2" t="s">
        <v>120</v>
      </c>
      <c r="D66" s="2"/>
      <c r="E66" s="70">
        <v>179257.65</v>
      </c>
      <c r="F66" s="70">
        <v>179257.60000000001</v>
      </c>
      <c r="G66" s="72">
        <v>-6.25E-2</v>
      </c>
      <c r="H66" s="70">
        <v>430218.26666666695</v>
      </c>
      <c r="I66" s="70">
        <v>430218.23999999999</v>
      </c>
      <c r="J66" s="70">
        <v>250960.61666666696</v>
      </c>
      <c r="K66" s="71">
        <v>-2.6666666963137686E-2</v>
      </c>
      <c r="L66" s="80">
        <v>430218.26333333366</v>
      </c>
      <c r="M66" s="79">
        <v>-3.3333332976326346E-3</v>
      </c>
    </row>
    <row r="67" spans="1:13" ht="10.199999999999999" customHeight="1" x14ac:dyDescent="0.3">
      <c r="A67" s="2"/>
      <c r="B67" s="2"/>
      <c r="C67" s="2" t="s">
        <v>121</v>
      </c>
      <c r="D67" s="2"/>
      <c r="E67" s="70">
        <v>11083.15</v>
      </c>
      <c r="F67" s="70">
        <v>0</v>
      </c>
      <c r="G67" s="72">
        <v>-11083.15</v>
      </c>
      <c r="H67" s="70">
        <v>11083.15</v>
      </c>
      <c r="I67" s="70">
        <v>0</v>
      </c>
      <c r="J67" s="70">
        <v>0</v>
      </c>
      <c r="K67" s="71">
        <v>-11083.15</v>
      </c>
      <c r="L67" s="80">
        <v>7666.55</v>
      </c>
      <c r="M67" s="79">
        <v>-3416.5999999999995</v>
      </c>
    </row>
    <row r="68" spans="1:13" ht="10.199999999999999" customHeight="1" x14ac:dyDescent="0.3">
      <c r="A68" s="2"/>
      <c r="B68" s="2"/>
      <c r="C68" s="2" t="s">
        <v>122</v>
      </c>
      <c r="D68" s="2"/>
      <c r="E68" s="70">
        <v>129573.81</v>
      </c>
      <c r="F68" s="70">
        <v>129241.7</v>
      </c>
      <c r="G68" s="72">
        <v>-332.10939999999999</v>
      </c>
      <c r="H68" s="70">
        <v>309602.19212333311</v>
      </c>
      <c r="I68" s="70">
        <v>310180.08</v>
      </c>
      <c r="J68" s="70">
        <v>180028.38212333311</v>
      </c>
      <c r="K68" s="71">
        <v>577.88787666690769</v>
      </c>
      <c r="L68" s="80">
        <v>308853.06242666644</v>
      </c>
      <c r="M68" s="79">
        <v>-749.1296966666705</v>
      </c>
    </row>
    <row r="69" spans="1:13" ht="10.199999999999999" customHeight="1" x14ac:dyDescent="0.3">
      <c r="A69" s="2"/>
      <c r="B69" s="2"/>
      <c r="C69" s="2" t="s">
        <v>123</v>
      </c>
      <c r="D69" s="2"/>
      <c r="E69" s="70">
        <v>33173.599999999999</v>
      </c>
      <c r="F69" s="70">
        <v>0</v>
      </c>
      <c r="G69" s="72">
        <v>-33173.599999999999</v>
      </c>
      <c r="H69" s="70">
        <v>40173.600000000006</v>
      </c>
      <c r="I69" s="70">
        <v>0</v>
      </c>
      <c r="J69" s="70">
        <v>7000.0000000000073</v>
      </c>
      <c r="K69" s="71">
        <v>-40173.600000000006</v>
      </c>
      <c r="L69" s="80">
        <v>39726.800000000003</v>
      </c>
      <c r="M69" s="79">
        <v>-446.80000000000291</v>
      </c>
    </row>
    <row r="70" spans="1:13" ht="10.199999999999999" customHeight="1" x14ac:dyDescent="0.3">
      <c r="A70" s="2"/>
      <c r="B70" s="2"/>
      <c r="C70" s="2" t="s">
        <v>125</v>
      </c>
      <c r="D70" s="2"/>
      <c r="E70" s="70">
        <v>500</v>
      </c>
      <c r="F70" s="70">
        <v>0</v>
      </c>
      <c r="G70" s="72">
        <v>-500</v>
      </c>
      <c r="H70" s="70">
        <v>500</v>
      </c>
      <c r="I70" s="70">
        <v>0</v>
      </c>
      <c r="J70" s="70">
        <v>0</v>
      </c>
      <c r="K70" s="71">
        <v>-500</v>
      </c>
      <c r="L70" s="80">
        <v>0</v>
      </c>
      <c r="M70" s="79">
        <v>-500</v>
      </c>
    </row>
    <row r="71" spans="1:13" ht="10.199999999999999" customHeight="1" x14ac:dyDescent="0.3">
      <c r="A71" s="2"/>
      <c r="B71" s="2"/>
      <c r="C71" s="2" t="s">
        <v>126</v>
      </c>
      <c r="D71" s="2"/>
      <c r="E71" s="70">
        <v>25625</v>
      </c>
      <c r="F71" s="70">
        <v>25625</v>
      </c>
      <c r="G71" s="72">
        <v>0</v>
      </c>
      <c r="H71" s="70">
        <v>61500</v>
      </c>
      <c r="I71" s="70">
        <v>61500</v>
      </c>
      <c r="J71" s="70">
        <v>35875</v>
      </c>
      <c r="K71" s="71">
        <v>0</v>
      </c>
      <c r="L71" s="80">
        <v>61500</v>
      </c>
      <c r="M71" s="79">
        <v>0</v>
      </c>
    </row>
    <row r="72" spans="1:13" ht="10.199999999999999" customHeight="1" x14ac:dyDescent="0.3">
      <c r="A72" s="2"/>
      <c r="B72" s="2"/>
      <c r="C72" s="2" t="s">
        <v>127</v>
      </c>
      <c r="D72" s="2"/>
      <c r="E72" s="70">
        <v>264794.46999999997</v>
      </c>
      <c r="F72" s="70">
        <v>266321.2</v>
      </c>
      <c r="G72" s="72">
        <v>1526.7190000000001</v>
      </c>
      <c r="H72" s="70">
        <v>602072.92958333308</v>
      </c>
      <c r="I72" s="70">
        <v>639170.88</v>
      </c>
      <c r="J72" s="70">
        <v>337278.45958333311</v>
      </c>
      <c r="K72" s="71">
        <v>37097.950416666921</v>
      </c>
      <c r="L72" s="80">
        <v>642458.13666666637</v>
      </c>
      <c r="M72" s="79">
        <v>40385.207083333284</v>
      </c>
    </row>
    <row r="73" spans="1:13" ht="10.199999999999999" customHeight="1" x14ac:dyDescent="0.3">
      <c r="A73" s="2"/>
      <c r="B73" s="2"/>
      <c r="C73" s="2" t="s">
        <v>128</v>
      </c>
      <c r="D73" s="2"/>
      <c r="E73" s="70">
        <v>6454.08</v>
      </c>
      <c r="F73" s="70">
        <v>22916.65</v>
      </c>
      <c r="G73" s="72">
        <v>16462.57</v>
      </c>
      <c r="H73" s="70">
        <v>12287.413333333327</v>
      </c>
      <c r="I73" s="70">
        <v>54999.96</v>
      </c>
      <c r="J73" s="70">
        <v>5833.3333333333267</v>
      </c>
      <c r="K73" s="71">
        <v>42712.546666666676</v>
      </c>
      <c r="L73" s="80">
        <v>11613.23666666666</v>
      </c>
      <c r="M73" s="79">
        <v>-674.17666666666628</v>
      </c>
    </row>
    <row r="74" spans="1:13" ht="10.199999999999999" customHeight="1" x14ac:dyDescent="0.3">
      <c r="A74" s="2"/>
      <c r="B74" s="2"/>
      <c r="C74" s="2" t="s">
        <v>129</v>
      </c>
      <c r="D74" s="2"/>
      <c r="E74" s="70">
        <v>4857.66</v>
      </c>
      <c r="F74" s="70">
        <v>0</v>
      </c>
      <c r="G74" s="72">
        <v>-4857.66</v>
      </c>
      <c r="H74" s="70">
        <v>4857.66</v>
      </c>
      <c r="I74" s="70">
        <v>0</v>
      </c>
      <c r="J74" s="70">
        <v>0</v>
      </c>
      <c r="K74" s="71">
        <v>-4857.66</v>
      </c>
      <c r="L74" s="80">
        <v>3357.66</v>
      </c>
      <c r="M74" s="79">
        <v>-1500</v>
      </c>
    </row>
    <row r="75" spans="1:13" ht="10.199999999999999" customHeight="1" x14ac:dyDescent="0.3">
      <c r="A75" s="2"/>
      <c r="B75" s="2"/>
      <c r="C75" s="2" t="s">
        <v>130</v>
      </c>
      <c r="D75" s="2"/>
      <c r="E75" s="70">
        <v>71045.2</v>
      </c>
      <c r="F75" s="70">
        <v>71045.100000000006</v>
      </c>
      <c r="G75" s="72">
        <v>-0.1015625</v>
      </c>
      <c r="H75" s="70">
        <v>170508.36333333308</v>
      </c>
      <c r="I75" s="70">
        <v>170508.24</v>
      </c>
      <c r="J75" s="70">
        <v>99463.163333333083</v>
      </c>
      <c r="K75" s="71">
        <v>-0.12333333308924921</v>
      </c>
      <c r="L75" s="80">
        <v>170508.34666666639</v>
      </c>
      <c r="M75" s="79">
        <v>-1.6666666691889986E-2</v>
      </c>
    </row>
    <row r="76" spans="1:13" ht="10.199999999999999" customHeight="1" x14ac:dyDescent="0.3">
      <c r="A76" s="2"/>
      <c r="B76" s="2"/>
      <c r="C76" s="2" t="s">
        <v>131</v>
      </c>
      <c r="D76" s="2"/>
      <c r="E76" s="70">
        <v>15435.8</v>
      </c>
      <c r="F76" s="70">
        <v>0</v>
      </c>
      <c r="G76" s="72">
        <v>-15435.8</v>
      </c>
      <c r="H76" s="70">
        <v>15435.8</v>
      </c>
      <c r="I76" s="70">
        <v>0</v>
      </c>
      <c r="J76" s="70">
        <v>0</v>
      </c>
      <c r="K76" s="71">
        <v>-15435.8</v>
      </c>
      <c r="L76" s="80">
        <v>9361.48</v>
      </c>
      <c r="M76" s="79">
        <v>-6074.32</v>
      </c>
    </row>
    <row r="77" spans="1:13" ht="10.199999999999999" customHeight="1" x14ac:dyDescent="0.3">
      <c r="A77" s="2"/>
      <c r="B77" s="2"/>
      <c r="C77" s="2" t="s">
        <v>132</v>
      </c>
      <c r="D77" s="2"/>
      <c r="E77" s="70">
        <v>223317.42</v>
      </c>
      <c r="F77" s="70">
        <v>228738.2</v>
      </c>
      <c r="G77" s="72">
        <v>5420.7809999999999</v>
      </c>
      <c r="H77" s="70">
        <v>542967.55345241691</v>
      </c>
      <c r="I77" s="70">
        <v>548971.68000000005</v>
      </c>
      <c r="J77" s="70">
        <v>319650.13345241686</v>
      </c>
      <c r="K77" s="71">
        <v>6004.126547583146</v>
      </c>
      <c r="L77" s="80">
        <v>547971.63823133358</v>
      </c>
      <c r="M77" s="79">
        <v>5004.0847789166728</v>
      </c>
    </row>
    <row r="78" spans="1:13" ht="10.199999999999999" customHeight="1" x14ac:dyDescent="0.3">
      <c r="A78" s="2"/>
      <c r="B78" s="2"/>
      <c r="C78" s="2" t="s">
        <v>133</v>
      </c>
      <c r="D78" s="2"/>
      <c r="E78" s="70">
        <v>1250</v>
      </c>
      <c r="F78" s="70">
        <v>0</v>
      </c>
      <c r="G78" s="72">
        <v>-1250</v>
      </c>
      <c r="H78" s="70">
        <v>1250</v>
      </c>
      <c r="I78" s="70">
        <v>0</v>
      </c>
      <c r="J78" s="70">
        <v>0</v>
      </c>
      <c r="K78" s="71">
        <v>-1250</v>
      </c>
      <c r="L78" s="80">
        <v>250</v>
      </c>
      <c r="M78" s="79">
        <v>-1000</v>
      </c>
    </row>
    <row r="79" spans="1:13" ht="10.199999999999999" customHeight="1" x14ac:dyDescent="0.3">
      <c r="A79" s="2"/>
      <c r="B79" s="2"/>
      <c r="C79" s="2" t="s">
        <v>134</v>
      </c>
      <c r="D79" s="2"/>
      <c r="E79" s="70">
        <v>142959.97</v>
      </c>
      <c r="F79" s="70">
        <v>147477.70000000001</v>
      </c>
      <c r="G79" s="72">
        <v>4517.7340000000004</v>
      </c>
      <c r="H79" s="70">
        <v>369328.91933333309</v>
      </c>
      <c r="I79" s="70">
        <v>353946.48</v>
      </c>
      <c r="J79" s="70">
        <v>226368.94933333309</v>
      </c>
      <c r="K79" s="71">
        <v>-15382.43933333311</v>
      </c>
      <c r="L79" s="80">
        <v>375890.6606666664</v>
      </c>
      <c r="M79" s="79">
        <v>6561.7413333333097</v>
      </c>
    </row>
    <row r="80" spans="1:13" ht="10.199999999999999" customHeight="1" x14ac:dyDescent="0.3">
      <c r="A80" s="2"/>
      <c r="B80" s="2"/>
      <c r="C80" s="2" t="s">
        <v>135</v>
      </c>
      <c r="D80" s="2"/>
      <c r="E80" s="70">
        <v>1000</v>
      </c>
      <c r="F80" s="70">
        <v>0</v>
      </c>
      <c r="G80" s="72">
        <v>-1000</v>
      </c>
      <c r="H80" s="70">
        <v>1000</v>
      </c>
      <c r="I80" s="70">
        <v>0</v>
      </c>
      <c r="J80" s="70">
        <v>0</v>
      </c>
      <c r="K80" s="71">
        <v>-1000</v>
      </c>
      <c r="L80" s="80">
        <v>1000</v>
      </c>
      <c r="M80" s="79">
        <v>0</v>
      </c>
    </row>
    <row r="81" spans="1:13" ht="10.199999999999999" customHeight="1" x14ac:dyDescent="0.3">
      <c r="A81" s="2"/>
      <c r="B81" s="2"/>
      <c r="C81" s="2" t="s">
        <v>136</v>
      </c>
      <c r="D81" s="2"/>
      <c r="E81" s="70">
        <v>125002.37</v>
      </c>
      <c r="F81" s="70">
        <v>114947.4</v>
      </c>
      <c r="G81" s="72">
        <v>-10054.969999999999</v>
      </c>
      <c r="H81" s="70">
        <v>306708.88799999998</v>
      </c>
      <c r="I81" s="70">
        <v>275873.76</v>
      </c>
      <c r="J81" s="70">
        <v>181706.51799999998</v>
      </c>
      <c r="K81" s="71">
        <v>-30835.127999999968</v>
      </c>
      <c r="L81" s="80">
        <v>284338.39866666647</v>
      </c>
      <c r="M81" s="79">
        <v>-22370.489333333506</v>
      </c>
    </row>
    <row r="82" spans="1:13" ht="10.199999999999999" customHeight="1" x14ac:dyDescent="0.3">
      <c r="A82" s="2"/>
      <c r="B82" s="2"/>
      <c r="C82" s="2" t="s">
        <v>137</v>
      </c>
      <c r="D82" s="2"/>
      <c r="E82" s="70">
        <v>2212.5300000000002</v>
      </c>
      <c r="F82" s="70">
        <v>0</v>
      </c>
      <c r="G82" s="72">
        <v>-2212.5300000000002</v>
      </c>
      <c r="H82" s="70">
        <v>2212.5300000000002</v>
      </c>
      <c r="I82" s="70">
        <v>0</v>
      </c>
      <c r="J82" s="70">
        <v>0</v>
      </c>
      <c r="K82" s="71">
        <v>-2212.5300000000002</v>
      </c>
      <c r="L82" s="80">
        <v>10138.973333333359</v>
      </c>
      <c r="M82" s="79">
        <v>7926.4433333333582</v>
      </c>
    </row>
    <row r="83" spans="1:13" ht="10.199999999999999" customHeight="1" x14ac:dyDescent="0.3">
      <c r="A83" s="2"/>
      <c r="B83" s="2"/>
      <c r="C83" s="2" t="s">
        <v>138</v>
      </c>
      <c r="D83" s="2"/>
      <c r="E83" s="70">
        <v>0</v>
      </c>
      <c r="F83" s="70">
        <v>0.01</v>
      </c>
      <c r="G83" s="72">
        <v>0.01</v>
      </c>
      <c r="H83" s="70">
        <v>0</v>
      </c>
      <c r="I83" s="70">
        <v>0.01</v>
      </c>
      <c r="J83" s="70">
        <v>0</v>
      </c>
      <c r="K83" s="71">
        <v>0.01</v>
      </c>
      <c r="L83" s="80">
        <v>0</v>
      </c>
      <c r="M83" s="79">
        <v>0</v>
      </c>
    </row>
    <row r="84" spans="1:13" ht="10.199999999999999" customHeight="1" x14ac:dyDescent="0.3">
      <c r="A84" s="2"/>
      <c r="B84" s="2"/>
      <c r="C84" s="2" t="s">
        <v>139</v>
      </c>
      <c r="D84" s="2"/>
      <c r="E84" s="70">
        <v>16196.25</v>
      </c>
      <c r="F84" s="70">
        <v>125000</v>
      </c>
      <c r="G84" s="72">
        <v>108803.8</v>
      </c>
      <c r="H84" s="70">
        <v>49796.25</v>
      </c>
      <c r="I84" s="70">
        <v>300000</v>
      </c>
      <c r="J84" s="70">
        <v>33600</v>
      </c>
      <c r="K84" s="71">
        <v>250203.75</v>
      </c>
      <c r="L84" s="80">
        <v>48379</v>
      </c>
      <c r="M84" s="79">
        <v>-1417.25</v>
      </c>
    </row>
    <row r="85" spans="1:13" ht="10.199999999999999" customHeight="1" x14ac:dyDescent="0.3">
      <c r="A85" s="2"/>
      <c r="B85" s="2"/>
      <c r="C85" s="2" t="s">
        <v>140</v>
      </c>
      <c r="D85" s="2"/>
      <c r="E85" s="70">
        <v>21699.9</v>
      </c>
      <c r="F85" s="70">
        <v>0</v>
      </c>
      <c r="G85" s="72">
        <v>-21699.9</v>
      </c>
      <c r="H85" s="70">
        <v>55066.566666666702</v>
      </c>
      <c r="I85" s="70">
        <v>0</v>
      </c>
      <c r="J85" s="70">
        <v>33366.666666666701</v>
      </c>
      <c r="K85" s="71">
        <v>-55066.566666666702</v>
      </c>
      <c r="L85" s="80">
        <v>50603.32333333337</v>
      </c>
      <c r="M85" s="79">
        <v>-4463.243333333332</v>
      </c>
    </row>
    <row r="86" spans="1:13" ht="10.199999999999999" customHeight="1" x14ac:dyDescent="0.3">
      <c r="A86" s="2"/>
      <c r="B86" s="2"/>
      <c r="C86" s="42" t="s">
        <v>141</v>
      </c>
      <c r="D86" s="42"/>
      <c r="E86" s="73">
        <v>2689514.5300000003</v>
      </c>
      <c r="F86" s="73">
        <v>3121357.7600000007</v>
      </c>
      <c r="G86" s="75">
        <v>431843.23000000045</v>
      </c>
      <c r="H86" s="73">
        <v>6916486.471970059</v>
      </c>
      <c r="I86" s="73">
        <v>7491258.6099999994</v>
      </c>
      <c r="J86" s="73">
        <v>4226971.9419700587</v>
      </c>
      <c r="K86" s="74">
        <v>574772.13802994043</v>
      </c>
      <c r="L86" s="81">
        <v>7031026.5403275406</v>
      </c>
      <c r="M86" s="82">
        <v>114540.06835748187</v>
      </c>
    </row>
    <row r="87" spans="1:13" ht="10.199999999999999" customHeight="1" x14ac:dyDescent="0.3">
      <c r="A87" s="2"/>
      <c r="B87" s="2" t="s">
        <v>32</v>
      </c>
      <c r="C87" s="2"/>
      <c r="D87" s="2"/>
      <c r="E87" s="70"/>
      <c r="F87" s="70"/>
      <c r="G87" s="72"/>
      <c r="H87" s="70"/>
      <c r="I87" s="70"/>
      <c r="J87" s="70"/>
      <c r="K87" s="71"/>
      <c r="L87" s="80"/>
      <c r="M87" s="79"/>
    </row>
    <row r="88" spans="1:13" ht="10.199999999999999" customHeight="1" x14ac:dyDescent="0.3">
      <c r="A88" s="2"/>
      <c r="B88" s="2"/>
      <c r="C88" s="2" t="s">
        <v>142</v>
      </c>
      <c r="D88" s="2"/>
      <c r="E88" s="70">
        <v>87863.35</v>
      </c>
      <c r="F88" s="70">
        <v>93174.5</v>
      </c>
      <c r="G88" s="72">
        <v>5311.1480000000001</v>
      </c>
      <c r="H88" s="70">
        <v>197161.30285429826</v>
      </c>
      <c r="I88" s="70">
        <v>223618.8</v>
      </c>
      <c r="J88" s="70">
        <v>109297.95285429826</v>
      </c>
      <c r="K88" s="71">
        <v>26457.497145701724</v>
      </c>
      <c r="L88" s="80">
        <v>196347.44435760856</v>
      </c>
      <c r="M88" s="79">
        <v>-813.85849668970332</v>
      </c>
    </row>
    <row r="89" spans="1:13" ht="10.199999999999999" customHeight="1" x14ac:dyDescent="0.3">
      <c r="A89" s="2"/>
      <c r="B89" s="2"/>
      <c r="C89" s="2" t="s">
        <v>143</v>
      </c>
      <c r="D89" s="2"/>
      <c r="E89" s="70">
        <v>22638.69</v>
      </c>
      <c r="F89" s="70">
        <v>24016.55</v>
      </c>
      <c r="G89" s="72">
        <v>1377.8610000000001</v>
      </c>
      <c r="H89" s="70">
        <v>56776.11223538965</v>
      </c>
      <c r="I89" s="70">
        <v>57639.72</v>
      </c>
      <c r="J89" s="70">
        <v>34137.422235389648</v>
      </c>
      <c r="K89" s="71">
        <v>863.6077646103513</v>
      </c>
      <c r="L89" s="80">
        <v>60455.983535714287</v>
      </c>
      <c r="M89" s="79">
        <v>3679.8713003246376</v>
      </c>
    </row>
    <row r="90" spans="1:13" ht="10.199999999999999" customHeight="1" x14ac:dyDescent="0.3">
      <c r="A90" s="2"/>
      <c r="B90" s="2"/>
      <c r="C90" s="2" t="s">
        <v>144</v>
      </c>
      <c r="D90" s="2"/>
      <c r="E90" s="70">
        <v>44934.05</v>
      </c>
      <c r="F90" s="70">
        <v>53821.05</v>
      </c>
      <c r="G90" s="72">
        <v>8887</v>
      </c>
      <c r="H90" s="70">
        <v>117742.18191687069</v>
      </c>
      <c r="I90" s="70">
        <v>129170.52</v>
      </c>
      <c r="J90" s="70">
        <v>72808.131916870683</v>
      </c>
      <c r="K90" s="71">
        <v>11428.338083129318</v>
      </c>
      <c r="L90" s="80">
        <v>120622.14332837197</v>
      </c>
      <c r="M90" s="79">
        <v>2879.961411501281</v>
      </c>
    </row>
    <row r="91" spans="1:13" ht="10.199999999999999" customHeight="1" x14ac:dyDescent="0.3">
      <c r="A91" s="2"/>
      <c r="B91" s="2"/>
      <c r="C91" s="2" t="s">
        <v>145</v>
      </c>
      <c r="D91" s="2"/>
      <c r="E91" s="70">
        <v>10508.65</v>
      </c>
      <c r="F91" s="70">
        <v>12587.2</v>
      </c>
      <c r="G91" s="72">
        <v>2078.5500000000002</v>
      </c>
      <c r="H91" s="70">
        <v>27536.358270881068</v>
      </c>
      <c r="I91" s="70">
        <v>30209.279999999999</v>
      </c>
      <c r="J91" s="70">
        <v>17027.70827088107</v>
      </c>
      <c r="K91" s="71">
        <v>2672.9217291189307</v>
      </c>
      <c r="L91" s="80">
        <v>28209.948278409596</v>
      </c>
      <c r="M91" s="79">
        <v>673.59000752852808</v>
      </c>
    </row>
    <row r="92" spans="1:13" ht="10.199999999999999" customHeight="1" x14ac:dyDescent="0.3">
      <c r="A92" s="2"/>
      <c r="B92" s="2"/>
      <c r="C92" s="2" t="s">
        <v>146</v>
      </c>
      <c r="D92" s="2"/>
      <c r="E92" s="70">
        <v>85341.77</v>
      </c>
      <c r="F92" s="70">
        <v>97500</v>
      </c>
      <c r="G92" s="72">
        <v>12158.23</v>
      </c>
      <c r="H92" s="70">
        <v>233999.99070312502</v>
      </c>
      <c r="I92" s="70">
        <v>234000</v>
      </c>
      <c r="J92" s="70">
        <v>148658.220703125</v>
      </c>
      <c r="K92" s="71">
        <v>9.2968749813735485E-3</v>
      </c>
      <c r="L92" s="80">
        <v>233999.99125000002</v>
      </c>
      <c r="M92" s="79">
        <v>5.4687500232830644E-4</v>
      </c>
    </row>
    <row r="93" spans="1:13" ht="10.199999999999999" customHeight="1" x14ac:dyDescent="0.3">
      <c r="A93" s="2"/>
      <c r="B93" s="2"/>
      <c r="C93" s="2" t="s">
        <v>147</v>
      </c>
      <c r="D93" s="2"/>
      <c r="E93" s="70">
        <v>30258.35</v>
      </c>
      <c r="F93" s="70">
        <v>32137.45</v>
      </c>
      <c r="G93" s="72">
        <v>1879.1</v>
      </c>
      <c r="H93" s="70">
        <v>76552.01374394889</v>
      </c>
      <c r="I93" s="70">
        <v>77129.88</v>
      </c>
      <c r="J93" s="70">
        <v>46293.663743948891</v>
      </c>
      <c r="K93" s="71">
        <v>577.86625605111476</v>
      </c>
      <c r="L93" s="80">
        <v>76523.354278798739</v>
      </c>
      <c r="M93" s="79">
        <v>-28.659465150150936</v>
      </c>
    </row>
    <row r="94" spans="1:13" ht="10.199999999999999" customHeight="1" x14ac:dyDescent="0.3">
      <c r="A94" s="2"/>
      <c r="B94" s="2"/>
      <c r="C94" s="2" t="s">
        <v>148</v>
      </c>
      <c r="D94" s="2"/>
      <c r="E94" s="70">
        <v>6290.97</v>
      </c>
      <c r="F94" s="70">
        <v>2659.4</v>
      </c>
      <c r="G94" s="72">
        <v>-3631.57</v>
      </c>
      <c r="H94" s="70">
        <v>15046.779121022741</v>
      </c>
      <c r="I94" s="70">
        <v>6382.56</v>
      </c>
      <c r="J94" s="70">
        <v>8755.8091210227394</v>
      </c>
      <c r="K94" s="71">
        <v>-8664.2191210227393</v>
      </c>
      <c r="L94" s="80">
        <v>14894.848995454558</v>
      </c>
      <c r="M94" s="79">
        <v>-151.93012556818212</v>
      </c>
    </row>
    <row r="95" spans="1:13" ht="10.199999999999999" customHeight="1" x14ac:dyDescent="0.3">
      <c r="A95" s="2"/>
      <c r="B95" s="2"/>
      <c r="C95" s="2" t="s">
        <v>149</v>
      </c>
      <c r="D95" s="2"/>
      <c r="E95" s="70">
        <v>15125.8</v>
      </c>
      <c r="F95" s="70">
        <v>15980.8</v>
      </c>
      <c r="G95" s="72">
        <v>855</v>
      </c>
      <c r="H95" s="70">
        <v>40407.780130579551</v>
      </c>
      <c r="I95" s="70">
        <v>38353.919999999998</v>
      </c>
      <c r="J95" s="70">
        <v>25281.980130579552</v>
      </c>
      <c r="K95" s="71">
        <v>-2053.8601305795528</v>
      </c>
      <c r="L95" s="80">
        <v>40709.391577805203</v>
      </c>
      <c r="M95" s="79">
        <v>301.61144722565223</v>
      </c>
    </row>
    <row r="96" spans="1:13" ht="10.199999999999999" customHeight="1" x14ac:dyDescent="0.3">
      <c r="A96" s="2"/>
      <c r="B96" s="2"/>
      <c r="C96" s="2" t="s">
        <v>150</v>
      </c>
      <c r="D96" s="2"/>
      <c r="E96" s="70">
        <v>3537.44</v>
      </c>
      <c r="F96" s="70">
        <v>3737.45</v>
      </c>
      <c r="G96" s="72">
        <v>200.01</v>
      </c>
      <c r="H96" s="70">
        <v>9450.1611595710237</v>
      </c>
      <c r="I96" s="70">
        <v>8969.8799999999992</v>
      </c>
      <c r="J96" s="70">
        <v>5912.7211595710232</v>
      </c>
      <c r="K96" s="71">
        <v>-480.28115957102455</v>
      </c>
      <c r="L96" s="80">
        <v>9520.7156109383122</v>
      </c>
      <c r="M96" s="79">
        <v>70.554451367288493</v>
      </c>
    </row>
    <row r="97" spans="1:13" ht="10.199999999999999" customHeight="1" x14ac:dyDescent="0.3">
      <c r="A97" s="2"/>
      <c r="B97" s="2"/>
      <c r="C97" s="2" t="s">
        <v>151</v>
      </c>
      <c r="D97" s="2"/>
      <c r="E97" s="70">
        <v>23041.25</v>
      </c>
      <c r="F97" s="70">
        <v>26000</v>
      </c>
      <c r="G97" s="72">
        <v>2958.75</v>
      </c>
      <c r="H97" s="70">
        <v>62400.0009765625</v>
      </c>
      <c r="I97" s="70">
        <v>62400</v>
      </c>
      <c r="J97" s="70">
        <v>39358.7509765625</v>
      </c>
      <c r="K97" s="71">
        <v>-9.765625E-4</v>
      </c>
      <c r="L97" s="80">
        <v>62399.997812499998</v>
      </c>
      <c r="M97" s="79">
        <v>-3.1640625020372681E-3</v>
      </c>
    </row>
    <row r="98" spans="1:13" ht="10.199999999999999" customHeight="1" x14ac:dyDescent="0.3">
      <c r="A98" s="2"/>
      <c r="B98" s="2"/>
      <c r="C98" s="2" t="s">
        <v>152</v>
      </c>
      <c r="D98" s="2"/>
      <c r="E98" s="70">
        <v>74.400000000000006</v>
      </c>
      <c r="F98" s="70">
        <v>1317.5</v>
      </c>
      <c r="G98" s="72">
        <v>1243.0999999999999</v>
      </c>
      <c r="H98" s="70">
        <v>3162</v>
      </c>
      <c r="I98" s="70">
        <v>3162</v>
      </c>
      <c r="J98" s="70">
        <v>3087.6</v>
      </c>
      <c r="K98" s="71">
        <v>0</v>
      </c>
      <c r="L98" s="80">
        <v>3162</v>
      </c>
      <c r="M98" s="79">
        <v>0</v>
      </c>
    </row>
    <row r="99" spans="1:13" ht="10.199999999999999" customHeight="1" x14ac:dyDescent="0.3">
      <c r="A99" s="2"/>
      <c r="B99" s="2"/>
      <c r="C99" s="2" t="s">
        <v>153</v>
      </c>
      <c r="D99" s="2"/>
      <c r="E99" s="70">
        <v>17.399999999999999</v>
      </c>
      <c r="F99" s="70">
        <v>308.14999999999998</v>
      </c>
      <c r="G99" s="72">
        <v>290.75</v>
      </c>
      <c r="H99" s="70">
        <v>739.5</v>
      </c>
      <c r="I99" s="70">
        <v>739.56</v>
      </c>
      <c r="J99" s="70">
        <v>722.1</v>
      </c>
      <c r="K99" s="71">
        <v>5.999999999994543E-2</v>
      </c>
      <c r="L99" s="80">
        <v>739.5</v>
      </c>
      <c r="M99" s="79">
        <v>0</v>
      </c>
    </row>
    <row r="100" spans="1:13" ht="10.199999999999999" customHeight="1" x14ac:dyDescent="0.3">
      <c r="A100" s="2"/>
      <c r="B100" s="2"/>
      <c r="C100" s="2" t="s">
        <v>154</v>
      </c>
      <c r="D100" s="2"/>
      <c r="E100" s="70">
        <v>22893.64</v>
      </c>
      <c r="F100" s="70">
        <v>24209.85</v>
      </c>
      <c r="G100" s="72">
        <v>1316.2090000000001</v>
      </c>
      <c r="H100" s="70">
        <v>57172.514656818203</v>
      </c>
      <c r="I100" s="70">
        <v>58103.64</v>
      </c>
      <c r="J100" s="70">
        <v>34278.874656818203</v>
      </c>
      <c r="K100" s="71">
        <v>931.12534318179678</v>
      </c>
      <c r="L100" s="80">
        <v>57932.468550000027</v>
      </c>
      <c r="M100" s="79">
        <v>759.95389318182424</v>
      </c>
    </row>
    <row r="101" spans="1:13" ht="10.199999999999999" customHeight="1" x14ac:dyDescent="0.3">
      <c r="A101" s="2"/>
      <c r="B101" s="2"/>
      <c r="C101" s="2" t="s">
        <v>155</v>
      </c>
      <c r="D101" s="2"/>
      <c r="E101" s="70">
        <v>6038.47</v>
      </c>
      <c r="F101" s="70">
        <v>19561.349999999999</v>
      </c>
      <c r="G101" s="72">
        <v>13522.88</v>
      </c>
      <c r="H101" s="70">
        <v>25332.774062499997</v>
      </c>
      <c r="I101" s="70">
        <v>46947.24</v>
      </c>
      <c r="J101" s="70">
        <v>19294.304062499996</v>
      </c>
      <c r="K101" s="71">
        <v>21614.465937500001</v>
      </c>
      <c r="L101" s="80">
        <v>27394.233124999999</v>
      </c>
      <c r="M101" s="79">
        <v>2061.4590625000019</v>
      </c>
    </row>
    <row r="102" spans="1:13" ht="10.199999999999999" customHeight="1" x14ac:dyDescent="0.3">
      <c r="A102" s="2"/>
      <c r="B102" s="2"/>
      <c r="C102" s="2" t="s">
        <v>156</v>
      </c>
      <c r="D102" s="2"/>
      <c r="E102" s="70">
        <v>11950.2</v>
      </c>
      <c r="F102" s="70">
        <v>20102.349999999999</v>
      </c>
      <c r="G102" s="72">
        <v>8152.1490000000003</v>
      </c>
      <c r="H102" s="70">
        <v>39144.070835303057</v>
      </c>
      <c r="I102" s="70">
        <v>48245.64</v>
      </c>
      <c r="J102" s="70">
        <v>27193.870835303056</v>
      </c>
      <c r="K102" s="71">
        <v>9101.5691646969426</v>
      </c>
      <c r="L102" s="80">
        <v>40699.869526060633</v>
      </c>
      <c r="M102" s="79">
        <v>1555.798690757576</v>
      </c>
    </row>
    <row r="103" spans="1:13" ht="10.199999999999999" customHeight="1" x14ac:dyDescent="0.3">
      <c r="A103" s="2"/>
      <c r="B103" s="2"/>
      <c r="C103" s="2" t="s">
        <v>157</v>
      </c>
      <c r="D103" s="2"/>
      <c r="E103" s="70">
        <v>2794.88</v>
      </c>
      <c r="F103" s="70">
        <v>4701.3500000000004</v>
      </c>
      <c r="G103" s="72">
        <v>1906.47</v>
      </c>
      <c r="H103" s="70">
        <v>9154.7368889015142</v>
      </c>
      <c r="I103" s="70">
        <v>11283.24</v>
      </c>
      <c r="J103" s="70">
        <v>6359.8568889015141</v>
      </c>
      <c r="K103" s="71">
        <v>2128.5031110984855</v>
      </c>
      <c r="L103" s="80">
        <v>9518.5978730303032</v>
      </c>
      <c r="M103" s="79">
        <v>363.86098412878891</v>
      </c>
    </row>
    <row r="104" spans="1:13" ht="10.199999999999999" customHeight="1" x14ac:dyDescent="0.3">
      <c r="A104" s="2"/>
      <c r="B104" s="2"/>
      <c r="C104" s="2" t="s">
        <v>158</v>
      </c>
      <c r="D104" s="2"/>
      <c r="E104" s="70">
        <v>20654.009999999998</v>
      </c>
      <c r="F104" s="70">
        <v>36833.35</v>
      </c>
      <c r="G104" s="72">
        <v>16179.34</v>
      </c>
      <c r="H104" s="70">
        <v>88400.044179687495</v>
      </c>
      <c r="I104" s="70">
        <v>88400.04</v>
      </c>
      <c r="J104" s="70">
        <v>67746.0341796875</v>
      </c>
      <c r="K104" s="71">
        <v>-4.1796875011641532E-3</v>
      </c>
      <c r="L104" s="80">
        <v>88400.040937500002</v>
      </c>
      <c r="M104" s="79">
        <v>-3.2421874930150807E-3</v>
      </c>
    </row>
    <row r="105" spans="1:13" ht="10.199999999999999" customHeight="1" x14ac:dyDescent="0.3">
      <c r="A105" s="2"/>
      <c r="B105" s="2"/>
      <c r="C105" s="2" t="s">
        <v>159</v>
      </c>
      <c r="D105" s="2"/>
      <c r="E105" s="70">
        <v>3265.34</v>
      </c>
      <c r="F105" s="70">
        <v>8686.5499999999993</v>
      </c>
      <c r="G105" s="72">
        <v>5421.21</v>
      </c>
      <c r="H105" s="70">
        <v>15426.476487499996</v>
      </c>
      <c r="I105" s="70">
        <v>20847.72</v>
      </c>
      <c r="J105" s="70">
        <v>12161.136487499996</v>
      </c>
      <c r="K105" s="71">
        <v>5421.2435125000047</v>
      </c>
      <c r="L105" s="80">
        <v>16510.701699999998</v>
      </c>
      <c r="M105" s="79">
        <v>1084.2252125000014</v>
      </c>
    </row>
    <row r="106" spans="1:13" ht="10.199999999999999" customHeight="1" x14ac:dyDescent="0.3">
      <c r="A106" s="2"/>
      <c r="B106" s="2"/>
      <c r="C106" s="2" t="s">
        <v>160</v>
      </c>
      <c r="D106" s="2"/>
      <c r="E106" s="70">
        <v>1521.18</v>
      </c>
      <c r="F106" s="70">
        <v>3989.35</v>
      </c>
      <c r="G106" s="72">
        <v>2468.17</v>
      </c>
      <c r="H106" s="70">
        <v>7106.2945349999991</v>
      </c>
      <c r="I106" s="70">
        <v>9574.44</v>
      </c>
      <c r="J106" s="70">
        <v>5585.1145349999988</v>
      </c>
      <c r="K106" s="71">
        <v>2468.1454650000014</v>
      </c>
      <c r="L106" s="80">
        <v>7575.138039999998</v>
      </c>
      <c r="M106" s="79">
        <v>468.84350499999891</v>
      </c>
    </row>
    <row r="107" spans="1:13" ht="10.199999999999999" customHeight="1" x14ac:dyDescent="0.3">
      <c r="A107" s="2"/>
      <c r="B107" s="2"/>
      <c r="C107" s="2" t="s">
        <v>161</v>
      </c>
      <c r="D107" s="2"/>
      <c r="E107" s="70">
        <v>355.75</v>
      </c>
      <c r="F107" s="70">
        <v>933</v>
      </c>
      <c r="G107" s="72">
        <v>577.25</v>
      </c>
      <c r="H107" s="70">
        <v>2239.1998901367188</v>
      </c>
      <c r="I107" s="70">
        <v>2239.1999999999998</v>
      </c>
      <c r="J107" s="70">
        <v>1883.4498901367188</v>
      </c>
      <c r="K107" s="71">
        <v>1.0986328106810106E-4</v>
      </c>
      <c r="L107" s="80">
        <v>2239.1999023437502</v>
      </c>
      <c r="M107" s="79">
        <v>1.220703143189894E-5</v>
      </c>
    </row>
    <row r="108" spans="1:13" ht="10.199999999999999" customHeight="1" x14ac:dyDescent="0.3">
      <c r="A108" s="2"/>
      <c r="B108" s="2"/>
      <c r="C108" s="2" t="s">
        <v>162</v>
      </c>
      <c r="D108" s="2"/>
      <c r="E108" s="70">
        <v>201.18</v>
      </c>
      <c r="F108" s="70">
        <v>6500</v>
      </c>
      <c r="G108" s="72">
        <v>6298.82</v>
      </c>
      <c r="H108" s="70">
        <v>15600.00080078125</v>
      </c>
      <c r="I108" s="70">
        <v>15600</v>
      </c>
      <c r="J108" s="70">
        <v>15398.82080078125</v>
      </c>
      <c r="K108" s="71">
        <v>-8.007812502910383E-4</v>
      </c>
      <c r="L108" s="80">
        <v>15600.00015625</v>
      </c>
      <c r="M108" s="79">
        <v>-6.4453125014551915E-4</v>
      </c>
    </row>
    <row r="109" spans="1:13" ht="10.199999999999999" customHeight="1" x14ac:dyDescent="0.3">
      <c r="A109" s="2"/>
      <c r="B109" s="2"/>
      <c r="C109" s="2" t="s">
        <v>163</v>
      </c>
      <c r="D109" s="2"/>
      <c r="E109" s="70">
        <v>95.19</v>
      </c>
      <c r="F109" s="70">
        <v>3616.65</v>
      </c>
      <c r="G109" s="72">
        <v>3521.46</v>
      </c>
      <c r="H109" s="70">
        <v>5158.5233333333317</v>
      </c>
      <c r="I109" s="70">
        <v>8679.9599999999991</v>
      </c>
      <c r="J109" s="70">
        <v>5063.3333333333321</v>
      </c>
      <c r="K109" s="71">
        <v>3521.4366666666674</v>
      </c>
      <c r="L109" s="80">
        <v>5860.0966666666645</v>
      </c>
      <c r="M109" s="79">
        <v>701.57333333333281</v>
      </c>
    </row>
    <row r="110" spans="1:13" ht="10.199999999999999" customHeight="1" x14ac:dyDescent="0.3">
      <c r="A110" s="2"/>
      <c r="B110" s="2"/>
      <c r="C110" s="2" t="s">
        <v>164</v>
      </c>
      <c r="D110" s="2"/>
      <c r="E110" s="70">
        <v>22.23</v>
      </c>
      <c r="F110" s="70">
        <v>845.85</v>
      </c>
      <c r="G110" s="72">
        <v>823.62</v>
      </c>
      <c r="H110" s="70">
        <v>1206.3966666666688</v>
      </c>
      <c r="I110" s="70">
        <v>2030.04</v>
      </c>
      <c r="J110" s="70">
        <v>1184.1666666666688</v>
      </c>
      <c r="K110" s="71">
        <v>823.64333333333116</v>
      </c>
      <c r="L110" s="80">
        <v>1370.5033333333358</v>
      </c>
      <c r="M110" s="79">
        <v>164.10666666666702</v>
      </c>
    </row>
    <row r="111" spans="1:13" ht="10.199999999999999" customHeight="1" x14ac:dyDescent="0.3">
      <c r="A111" s="2"/>
      <c r="B111" s="2"/>
      <c r="C111" s="2" t="s">
        <v>165</v>
      </c>
      <c r="D111" s="2"/>
      <c r="E111" s="70">
        <v>0</v>
      </c>
      <c r="F111" s="70">
        <v>2166.65</v>
      </c>
      <c r="G111" s="72">
        <v>2166.65</v>
      </c>
      <c r="H111" s="70">
        <v>5199.9600830078125</v>
      </c>
      <c r="I111" s="70">
        <v>5199.96</v>
      </c>
      <c r="J111" s="70">
        <v>5199.9600830078125</v>
      </c>
      <c r="K111" s="71">
        <v>-8.3007812463620212E-5</v>
      </c>
      <c r="L111" s="80">
        <v>5199.9599609375</v>
      </c>
      <c r="M111" s="79">
        <v>-1.220703125E-4</v>
      </c>
    </row>
    <row r="112" spans="1:13" ht="10.199999999999999" customHeight="1" x14ac:dyDescent="0.3">
      <c r="A112" s="2"/>
      <c r="B112" s="2"/>
      <c r="C112" s="2" t="s">
        <v>166</v>
      </c>
      <c r="D112" s="2"/>
      <c r="E112" s="70">
        <v>95.28</v>
      </c>
      <c r="F112" s="70">
        <v>206.65</v>
      </c>
      <c r="G112" s="72">
        <v>111.37</v>
      </c>
      <c r="H112" s="70">
        <v>384.61333333333317</v>
      </c>
      <c r="I112" s="70">
        <v>495.96</v>
      </c>
      <c r="J112" s="70">
        <v>289.33333333333314</v>
      </c>
      <c r="K112" s="71">
        <v>111.34666666666681</v>
      </c>
      <c r="L112" s="80">
        <v>404.10666666666646</v>
      </c>
      <c r="M112" s="79">
        <v>19.493333333333283</v>
      </c>
    </row>
    <row r="113" spans="1:13" ht="10.199999999999999" customHeight="1" x14ac:dyDescent="0.3">
      <c r="A113" s="2"/>
      <c r="B113" s="2"/>
      <c r="C113" s="2" t="s">
        <v>167</v>
      </c>
      <c r="D113" s="2"/>
      <c r="E113" s="70">
        <v>22.24</v>
      </c>
      <c r="F113" s="70">
        <v>48.35</v>
      </c>
      <c r="G113" s="72">
        <v>26.11</v>
      </c>
      <c r="H113" s="70">
        <v>89.906666666666695</v>
      </c>
      <c r="I113" s="70">
        <v>116.04</v>
      </c>
      <c r="J113" s="70">
        <v>67.6666666666667</v>
      </c>
      <c r="K113" s="71">
        <v>26.133333333333312</v>
      </c>
      <c r="L113" s="80">
        <v>94.453333333333362</v>
      </c>
      <c r="M113" s="79">
        <v>4.5466666666666669</v>
      </c>
    </row>
    <row r="114" spans="1:13" ht="10.199999999999999" customHeight="1" x14ac:dyDescent="0.3">
      <c r="A114" s="2"/>
      <c r="B114" s="2"/>
      <c r="C114" s="2" t="s">
        <v>168</v>
      </c>
      <c r="D114" s="2"/>
      <c r="E114" s="70">
        <v>13628.4</v>
      </c>
      <c r="F114" s="70">
        <v>14923.15</v>
      </c>
      <c r="G114" s="72">
        <v>1294.75</v>
      </c>
      <c r="H114" s="70">
        <v>33201.712500000001</v>
      </c>
      <c r="I114" s="70">
        <v>35815.56</v>
      </c>
      <c r="J114" s="70">
        <v>19573.3125</v>
      </c>
      <c r="K114" s="71">
        <v>2613.8474999999962</v>
      </c>
      <c r="L114" s="80">
        <v>32943.64</v>
      </c>
      <c r="M114" s="79">
        <v>-258.07250000000204</v>
      </c>
    </row>
    <row r="115" spans="1:13" ht="10.199999999999999" customHeight="1" x14ac:dyDescent="0.3">
      <c r="A115" s="2"/>
      <c r="B115" s="2"/>
      <c r="C115" s="2" t="s">
        <v>169</v>
      </c>
      <c r="D115" s="2"/>
      <c r="E115" s="70">
        <v>5539.55</v>
      </c>
      <c r="F115" s="70">
        <v>6853.6</v>
      </c>
      <c r="G115" s="72">
        <v>1314.05</v>
      </c>
      <c r="H115" s="70">
        <v>14528.774999999998</v>
      </c>
      <c r="I115" s="70">
        <v>16448.64</v>
      </c>
      <c r="J115" s="70">
        <v>8989.2249999999985</v>
      </c>
      <c r="K115" s="71">
        <v>1919.8650000000016</v>
      </c>
      <c r="L115" s="80">
        <v>14498.949999999997</v>
      </c>
      <c r="M115" s="79">
        <v>-29.825000000000728</v>
      </c>
    </row>
    <row r="116" spans="1:13" ht="10.199999999999999" customHeight="1" x14ac:dyDescent="0.3">
      <c r="A116" s="2"/>
      <c r="B116" s="2"/>
      <c r="C116" s="2" t="s">
        <v>170</v>
      </c>
      <c r="D116" s="2"/>
      <c r="E116" s="70">
        <v>1295.56</v>
      </c>
      <c r="F116" s="70">
        <v>1602.85</v>
      </c>
      <c r="G116" s="72">
        <v>307.28989999999999</v>
      </c>
      <c r="H116" s="70">
        <v>3397.8787500000008</v>
      </c>
      <c r="I116" s="70">
        <v>3846.84</v>
      </c>
      <c r="J116" s="70">
        <v>2102.3187500000008</v>
      </c>
      <c r="K116" s="71">
        <v>448.96124999999938</v>
      </c>
      <c r="L116" s="80">
        <v>3390.8800000000006</v>
      </c>
      <c r="M116" s="79">
        <v>-6.9987500000002001</v>
      </c>
    </row>
    <row r="117" spans="1:13" ht="10.199999999999999" customHeight="1" x14ac:dyDescent="0.3">
      <c r="A117" s="2"/>
      <c r="B117" s="2"/>
      <c r="C117" s="2" t="s">
        <v>171</v>
      </c>
      <c r="D117" s="2"/>
      <c r="E117" s="70">
        <v>7857.3</v>
      </c>
      <c r="F117" s="70">
        <v>8666.65</v>
      </c>
      <c r="G117" s="72">
        <v>809.35059999999999</v>
      </c>
      <c r="H117" s="70">
        <v>20799.960766601562</v>
      </c>
      <c r="I117" s="70">
        <v>20799.96</v>
      </c>
      <c r="J117" s="70">
        <v>12942.660766601563</v>
      </c>
      <c r="K117" s="71">
        <v>-7.6660156264551915E-4</v>
      </c>
      <c r="L117" s="80">
        <v>20799.960742187497</v>
      </c>
      <c r="M117" s="79">
        <v>-2.4414064682787284E-5</v>
      </c>
    </row>
    <row r="118" spans="1:13" ht="10.199999999999999" customHeight="1" x14ac:dyDescent="0.3">
      <c r="A118" s="2"/>
      <c r="B118" s="2"/>
      <c r="C118" s="2" t="s">
        <v>172</v>
      </c>
      <c r="D118" s="2"/>
      <c r="E118" s="70">
        <v>1438.57</v>
      </c>
      <c r="F118" s="70">
        <v>3656.25</v>
      </c>
      <c r="G118" s="72">
        <v>2217.6799999999998</v>
      </c>
      <c r="H118" s="70">
        <v>6180.9700000000012</v>
      </c>
      <c r="I118" s="70">
        <v>8775</v>
      </c>
      <c r="J118" s="70">
        <v>4742.4000000000015</v>
      </c>
      <c r="K118" s="71">
        <v>2594.0299999999988</v>
      </c>
      <c r="L118" s="80">
        <v>6103.8500000000013</v>
      </c>
      <c r="M118" s="79">
        <v>-77.119999999999891</v>
      </c>
    </row>
    <row r="119" spans="1:13" ht="10.199999999999999" customHeight="1" x14ac:dyDescent="0.3">
      <c r="A119" s="2"/>
      <c r="B119" s="2"/>
      <c r="C119" s="2" t="s">
        <v>173</v>
      </c>
      <c r="D119" s="2"/>
      <c r="E119" s="70">
        <v>659.12</v>
      </c>
      <c r="F119" s="70">
        <v>1679.15</v>
      </c>
      <c r="G119" s="72">
        <v>1020.03</v>
      </c>
      <c r="H119" s="70">
        <v>3066.3733333333307</v>
      </c>
      <c r="I119" s="70">
        <v>4029.96</v>
      </c>
      <c r="J119" s="70">
        <v>2407.2533333333308</v>
      </c>
      <c r="K119" s="71">
        <v>963.58666666666932</v>
      </c>
      <c r="L119" s="80">
        <v>3038.7066666666638</v>
      </c>
      <c r="M119" s="79">
        <v>-27.66666666666697</v>
      </c>
    </row>
    <row r="120" spans="1:13" ht="10.199999999999999" customHeight="1" x14ac:dyDescent="0.3">
      <c r="A120" s="2"/>
      <c r="B120" s="2"/>
      <c r="C120" s="2" t="s">
        <v>174</v>
      </c>
      <c r="D120" s="2"/>
      <c r="E120" s="70">
        <v>154.13</v>
      </c>
      <c r="F120" s="70">
        <v>392.7</v>
      </c>
      <c r="G120" s="72">
        <v>238.57</v>
      </c>
      <c r="H120" s="70">
        <v>717.11666666666702</v>
      </c>
      <c r="I120" s="70">
        <v>942.48</v>
      </c>
      <c r="J120" s="70">
        <v>562.98666666666702</v>
      </c>
      <c r="K120" s="71">
        <v>225.363333333333</v>
      </c>
      <c r="L120" s="80">
        <v>710.65333333333376</v>
      </c>
      <c r="M120" s="79">
        <v>-6.463333333333253</v>
      </c>
    </row>
    <row r="121" spans="1:13" ht="10.199999999999999" customHeight="1" x14ac:dyDescent="0.3">
      <c r="A121" s="2"/>
      <c r="B121" s="2"/>
      <c r="C121" s="2" t="s">
        <v>175</v>
      </c>
      <c r="D121" s="2"/>
      <c r="E121" s="70">
        <v>571.29999999999995</v>
      </c>
      <c r="F121" s="70">
        <v>2166.65</v>
      </c>
      <c r="G121" s="72">
        <v>1595.35</v>
      </c>
      <c r="H121" s="70">
        <v>5199.9602783203127</v>
      </c>
      <c r="I121" s="70">
        <v>5199.96</v>
      </c>
      <c r="J121" s="70">
        <v>4628.6602783203125</v>
      </c>
      <c r="K121" s="71">
        <v>-2.7832031264551915E-4</v>
      </c>
      <c r="L121" s="80">
        <v>5199.9599609375</v>
      </c>
      <c r="M121" s="79">
        <v>-3.1738281268189894E-4</v>
      </c>
    </row>
    <row r="122" spans="1:13" ht="10.199999999999999" customHeight="1" x14ac:dyDescent="0.3">
      <c r="A122" s="2"/>
      <c r="B122" s="2"/>
      <c r="C122" s="2" t="s">
        <v>176</v>
      </c>
      <c r="D122" s="2"/>
      <c r="E122" s="70">
        <v>64888</v>
      </c>
      <c r="F122" s="70">
        <v>25000</v>
      </c>
      <c r="G122" s="72">
        <v>-39888</v>
      </c>
      <c r="H122" s="70">
        <v>64888</v>
      </c>
      <c r="I122" s="70">
        <v>60000</v>
      </c>
      <c r="J122" s="70">
        <v>0</v>
      </c>
      <c r="K122" s="71">
        <v>-4888</v>
      </c>
      <c r="L122" s="80">
        <v>64888</v>
      </c>
      <c r="M122" s="79">
        <v>0</v>
      </c>
    </row>
    <row r="123" spans="1:13" ht="10.199999999999999" customHeight="1" x14ac:dyDescent="0.3">
      <c r="A123" s="2"/>
      <c r="B123" s="2"/>
      <c r="C123" s="2" t="s">
        <v>177</v>
      </c>
      <c r="D123" s="2"/>
      <c r="E123" s="70">
        <v>2241.04</v>
      </c>
      <c r="F123" s="70">
        <v>8333.35</v>
      </c>
      <c r="G123" s="72">
        <v>6092.31</v>
      </c>
      <c r="H123" s="70">
        <v>20000.04</v>
      </c>
      <c r="I123" s="70">
        <v>20000.04</v>
      </c>
      <c r="J123" s="70">
        <v>17759</v>
      </c>
      <c r="K123" s="71">
        <v>0</v>
      </c>
      <c r="L123" s="80">
        <v>20000.04</v>
      </c>
      <c r="M123" s="79">
        <v>0</v>
      </c>
    </row>
    <row r="124" spans="1:13" ht="10.199999999999999" customHeight="1" x14ac:dyDescent="0.3">
      <c r="A124" s="2"/>
      <c r="B124" s="2"/>
      <c r="C124" s="2" t="s">
        <v>178</v>
      </c>
      <c r="D124" s="2"/>
      <c r="E124" s="70">
        <v>10739.5</v>
      </c>
      <c r="F124" s="70">
        <v>10237.5</v>
      </c>
      <c r="G124" s="72">
        <v>-502</v>
      </c>
      <c r="H124" s="70">
        <v>23707</v>
      </c>
      <c r="I124" s="70">
        <v>24570</v>
      </c>
      <c r="J124" s="70">
        <v>12967.5</v>
      </c>
      <c r="K124" s="71">
        <v>863</v>
      </c>
      <c r="L124" s="80">
        <v>23606.6</v>
      </c>
      <c r="M124" s="79">
        <v>-100.40000000000146</v>
      </c>
    </row>
    <row r="125" spans="1:13" ht="10.199999999999999" customHeight="1" x14ac:dyDescent="0.3">
      <c r="A125" s="2"/>
      <c r="B125" s="2"/>
      <c r="C125" s="2" t="s">
        <v>179</v>
      </c>
      <c r="D125" s="2"/>
      <c r="E125" s="70">
        <v>4572.7</v>
      </c>
      <c r="F125" s="70">
        <v>4701.6499999999996</v>
      </c>
      <c r="G125" s="72">
        <v>128.94970000000001</v>
      </c>
      <c r="H125" s="70">
        <v>11155.033333333329</v>
      </c>
      <c r="I125" s="70">
        <v>11283.96</v>
      </c>
      <c r="J125" s="70">
        <v>6582.3333333333294</v>
      </c>
      <c r="K125" s="71">
        <v>128.92666666666992</v>
      </c>
      <c r="L125" s="80">
        <v>11156.026666666661</v>
      </c>
      <c r="M125" s="79">
        <v>0.99333333333197515</v>
      </c>
    </row>
    <row r="126" spans="1:13" ht="10.199999999999999" customHeight="1" x14ac:dyDescent="0.3">
      <c r="A126" s="2"/>
      <c r="B126" s="2"/>
      <c r="C126" s="2" t="s">
        <v>180</v>
      </c>
      <c r="D126" s="2"/>
      <c r="E126" s="70">
        <v>1069.45</v>
      </c>
      <c r="F126" s="70">
        <v>1099.5999999999999</v>
      </c>
      <c r="G126" s="72">
        <v>30.150020000000001</v>
      </c>
      <c r="H126" s="70">
        <v>2608.8666666666691</v>
      </c>
      <c r="I126" s="70">
        <v>2639.04</v>
      </c>
      <c r="J126" s="70">
        <v>1539.416666666669</v>
      </c>
      <c r="K126" s="71">
        <v>30.173333333330902</v>
      </c>
      <c r="L126" s="80">
        <v>2609.093333333336</v>
      </c>
      <c r="M126" s="79">
        <v>0.22666666666691526</v>
      </c>
    </row>
    <row r="127" spans="1:13" ht="10.199999999999999" customHeight="1" x14ac:dyDescent="0.3">
      <c r="A127" s="2"/>
      <c r="B127" s="2"/>
      <c r="C127" s="2" t="s">
        <v>181</v>
      </c>
      <c r="D127" s="2"/>
      <c r="E127" s="70">
        <v>3718.8</v>
      </c>
      <c r="F127" s="70">
        <v>2166.65</v>
      </c>
      <c r="G127" s="72">
        <v>-1552.15</v>
      </c>
      <c r="H127" s="70">
        <v>6752.11</v>
      </c>
      <c r="I127" s="70">
        <v>5199.96</v>
      </c>
      <c r="J127" s="70">
        <v>3033.3099999999995</v>
      </c>
      <c r="K127" s="71">
        <v>-1552.1499999999996</v>
      </c>
      <c r="L127" s="80">
        <v>6441.6799999999994</v>
      </c>
      <c r="M127" s="79">
        <v>-310.43000000000029</v>
      </c>
    </row>
    <row r="128" spans="1:13" ht="10.199999999999999" customHeight="1" x14ac:dyDescent="0.3">
      <c r="A128" s="2"/>
      <c r="B128" s="2"/>
      <c r="C128" s="2" t="s">
        <v>182</v>
      </c>
      <c r="D128" s="2"/>
      <c r="E128" s="70">
        <v>31</v>
      </c>
      <c r="F128" s="70">
        <v>0</v>
      </c>
      <c r="G128" s="72">
        <v>-31</v>
      </c>
      <c r="H128" s="70">
        <v>31</v>
      </c>
      <c r="I128" s="70">
        <v>0</v>
      </c>
      <c r="J128" s="70">
        <v>0</v>
      </c>
      <c r="K128" s="71">
        <v>-31</v>
      </c>
      <c r="L128" s="80">
        <v>0</v>
      </c>
      <c r="M128" s="79">
        <v>-31</v>
      </c>
    </row>
    <row r="129" spans="1:13" ht="10.199999999999999" customHeight="1" x14ac:dyDescent="0.3">
      <c r="A129" s="2"/>
      <c r="B129" s="2"/>
      <c r="C129" s="2" t="s">
        <v>183</v>
      </c>
      <c r="D129" s="2"/>
      <c r="E129" s="70">
        <v>7.25</v>
      </c>
      <c r="F129" s="70">
        <v>0</v>
      </c>
      <c r="G129" s="72">
        <v>-7.25</v>
      </c>
      <c r="H129" s="70">
        <v>7.25</v>
      </c>
      <c r="I129" s="70">
        <v>0</v>
      </c>
      <c r="J129" s="70">
        <v>0</v>
      </c>
      <c r="K129" s="71">
        <v>-7.25</v>
      </c>
      <c r="L129" s="80">
        <v>0</v>
      </c>
      <c r="M129" s="79">
        <v>-7.25</v>
      </c>
    </row>
    <row r="130" spans="1:13" ht="10.199999999999999" customHeight="1" x14ac:dyDescent="0.3">
      <c r="A130" s="2"/>
      <c r="B130" s="2"/>
      <c r="C130" s="2" t="s">
        <v>184</v>
      </c>
      <c r="D130" s="2"/>
      <c r="E130" s="70">
        <v>25944.36</v>
      </c>
      <c r="F130" s="70">
        <v>24199.75</v>
      </c>
      <c r="G130" s="72">
        <v>-1744.6089999999999</v>
      </c>
      <c r="H130" s="70">
        <v>56597.406750000009</v>
      </c>
      <c r="I130" s="70">
        <v>58079.4</v>
      </c>
      <c r="J130" s="70">
        <v>30653.046750000009</v>
      </c>
      <c r="K130" s="71">
        <v>1481.9932499999923</v>
      </c>
      <c r="L130" s="80">
        <v>56248.481500000009</v>
      </c>
      <c r="M130" s="79">
        <v>-348.92525000000023</v>
      </c>
    </row>
    <row r="131" spans="1:13" ht="10.199999999999999" customHeight="1" x14ac:dyDescent="0.3">
      <c r="A131" s="2"/>
      <c r="B131" s="2"/>
      <c r="C131" s="2" t="s">
        <v>185</v>
      </c>
      <c r="D131" s="2"/>
      <c r="E131" s="70">
        <v>19074.759999999998</v>
      </c>
      <c r="F131" s="70">
        <v>17447.650000000001</v>
      </c>
      <c r="G131" s="72">
        <v>-1627.1089999999999</v>
      </c>
      <c r="H131" s="70">
        <v>41918.940959350002</v>
      </c>
      <c r="I131" s="70">
        <v>41874.36</v>
      </c>
      <c r="J131" s="70">
        <v>22844.180959350004</v>
      </c>
      <c r="K131" s="71">
        <v>-44.580959350001649</v>
      </c>
      <c r="L131" s="80">
        <v>41609.496900300001</v>
      </c>
      <c r="M131" s="79">
        <v>-309.44405905000167</v>
      </c>
    </row>
    <row r="132" spans="1:13" ht="10.199999999999999" customHeight="1" x14ac:dyDescent="0.3">
      <c r="A132" s="2"/>
      <c r="B132" s="2"/>
      <c r="C132" s="2" t="s">
        <v>186</v>
      </c>
      <c r="D132" s="2"/>
      <c r="E132" s="70">
        <v>21435.53</v>
      </c>
      <c r="F132" s="70">
        <v>19126.95</v>
      </c>
      <c r="G132" s="72">
        <v>-2308.58</v>
      </c>
      <c r="H132" s="70">
        <v>48590.847924980015</v>
      </c>
      <c r="I132" s="70">
        <v>45904.68</v>
      </c>
      <c r="J132" s="70">
        <v>27155.317924980016</v>
      </c>
      <c r="K132" s="71">
        <v>-2686.1679249800145</v>
      </c>
      <c r="L132" s="80">
        <v>48399.439057120013</v>
      </c>
      <c r="M132" s="79">
        <v>-191.40886786000192</v>
      </c>
    </row>
    <row r="133" spans="1:13" ht="10.199999999999999" customHeight="1" x14ac:dyDescent="0.3">
      <c r="A133" s="2"/>
      <c r="B133" s="2"/>
      <c r="C133" s="2" t="s">
        <v>187</v>
      </c>
      <c r="D133" s="2"/>
      <c r="E133" s="70">
        <v>5013.09</v>
      </c>
      <c r="F133" s="70">
        <v>4473.25</v>
      </c>
      <c r="G133" s="72">
        <v>-539.83979999999997</v>
      </c>
      <c r="H133" s="70">
        <v>11363.930482454998</v>
      </c>
      <c r="I133" s="70">
        <v>10735.8</v>
      </c>
      <c r="J133" s="70">
        <v>6350.840482454998</v>
      </c>
      <c r="K133" s="71">
        <v>-628.13048245499886</v>
      </c>
      <c r="L133" s="80">
        <v>11319.173408519997</v>
      </c>
      <c r="M133" s="79">
        <v>-44.757073935001245</v>
      </c>
    </row>
    <row r="134" spans="1:13" ht="10.199999999999999" customHeight="1" x14ac:dyDescent="0.3">
      <c r="A134" s="2"/>
      <c r="B134" s="2"/>
      <c r="C134" s="2" t="s">
        <v>188</v>
      </c>
      <c r="D134" s="2"/>
      <c r="E134" s="70">
        <v>28240.82</v>
      </c>
      <c r="F134" s="70">
        <v>21666.65</v>
      </c>
      <c r="G134" s="72">
        <v>-6574.17</v>
      </c>
      <c r="H134" s="70">
        <v>51999.959892578125</v>
      </c>
      <c r="I134" s="70">
        <v>51999.96</v>
      </c>
      <c r="J134" s="70">
        <v>23759.139892578125</v>
      </c>
      <c r="K134" s="71">
        <v>1.0742187441792339E-4</v>
      </c>
      <c r="L134" s="80">
        <v>51999.961562500001</v>
      </c>
      <c r="M134" s="79">
        <v>1.6699218758731149E-3</v>
      </c>
    </row>
    <row r="135" spans="1:13" ht="10.199999999999999" customHeight="1" x14ac:dyDescent="0.3">
      <c r="A135" s="2"/>
      <c r="B135" s="2"/>
      <c r="C135" s="2" t="s">
        <v>189</v>
      </c>
      <c r="D135" s="2"/>
      <c r="E135" s="70">
        <v>3842.56</v>
      </c>
      <c r="F135" s="70">
        <v>3459.4</v>
      </c>
      <c r="G135" s="72">
        <v>-383.16019999999997</v>
      </c>
      <c r="H135" s="70">
        <v>8685.6849999999995</v>
      </c>
      <c r="I135" s="70">
        <v>8302.56</v>
      </c>
      <c r="J135" s="70">
        <v>4843.125</v>
      </c>
      <c r="K135" s="71">
        <v>-383.125</v>
      </c>
      <c r="L135" s="80">
        <v>8609.0400000000009</v>
      </c>
      <c r="M135" s="79">
        <v>-76.644999999998618</v>
      </c>
    </row>
    <row r="136" spans="1:13" ht="10.199999999999999" customHeight="1" x14ac:dyDescent="0.3">
      <c r="A136" s="2"/>
      <c r="B136" s="2"/>
      <c r="C136" s="2" t="s">
        <v>190</v>
      </c>
      <c r="D136" s="2"/>
      <c r="E136" s="70">
        <v>1542</v>
      </c>
      <c r="F136" s="70">
        <v>1588.75</v>
      </c>
      <c r="G136" s="72">
        <v>46.75</v>
      </c>
      <c r="H136" s="70">
        <v>3766.25</v>
      </c>
      <c r="I136" s="70">
        <v>3813</v>
      </c>
      <c r="J136" s="70">
        <v>2224.25</v>
      </c>
      <c r="K136" s="71">
        <v>46.75</v>
      </c>
      <c r="L136" s="80">
        <v>3750.8</v>
      </c>
      <c r="M136" s="79">
        <v>-15.449999999999818</v>
      </c>
    </row>
    <row r="137" spans="1:13" ht="10.199999999999999" customHeight="1" x14ac:dyDescent="0.3">
      <c r="A137" s="2"/>
      <c r="B137" s="2"/>
      <c r="C137" s="2" t="s">
        <v>191</v>
      </c>
      <c r="D137" s="2"/>
      <c r="E137" s="70">
        <v>360.65</v>
      </c>
      <c r="F137" s="70">
        <v>371.55</v>
      </c>
      <c r="G137" s="72">
        <v>10.899990000000001</v>
      </c>
      <c r="H137" s="70">
        <v>880.83750000000009</v>
      </c>
      <c r="I137" s="70">
        <v>891.72</v>
      </c>
      <c r="J137" s="70">
        <v>520.18750000000011</v>
      </c>
      <c r="K137" s="71">
        <v>10.882499999999936</v>
      </c>
      <c r="L137" s="80">
        <v>877.22</v>
      </c>
      <c r="M137" s="79">
        <v>-3.6175000000000637</v>
      </c>
    </row>
    <row r="138" spans="1:13" ht="10.199999999999999" customHeight="1" x14ac:dyDescent="0.3">
      <c r="A138" s="2"/>
      <c r="B138" s="2"/>
      <c r="C138" s="2" t="s">
        <v>192</v>
      </c>
      <c r="D138" s="2"/>
      <c r="E138" s="70">
        <v>2838.2</v>
      </c>
      <c r="F138" s="70">
        <v>2166.65</v>
      </c>
      <c r="G138" s="72">
        <v>-671.55</v>
      </c>
      <c r="H138" s="70">
        <v>5199.9600097656239</v>
      </c>
      <c r="I138" s="70">
        <v>5199.96</v>
      </c>
      <c r="J138" s="70">
        <v>2361.7600097656241</v>
      </c>
      <c r="K138" s="71">
        <v>-9.7656238722265698E-6</v>
      </c>
      <c r="L138" s="80">
        <v>5199.9599414062495</v>
      </c>
      <c r="M138" s="79">
        <v>-6.8359374381543603E-5</v>
      </c>
    </row>
    <row r="139" spans="1:13" ht="10.199999999999999" customHeight="1" x14ac:dyDescent="0.3">
      <c r="A139" s="2"/>
      <c r="B139" s="2"/>
      <c r="C139" s="2" t="s">
        <v>193</v>
      </c>
      <c r="D139" s="2"/>
      <c r="E139" s="70">
        <v>39315.480000000003</v>
      </c>
      <c r="F139" s="70">
        <v>39047.1</v>
      </c>
      <c r="G139" s="72">
        <v>-268.37889999999999</v>
      </c>
      <c r="H139" s="70">
        <v>81224.134706249999</v>
      </c>
      <c r="I139" s="70">
        <v>93713.04</v>
      </c>
      <c r="J139" s="70">
        <v>41908.654706249996</v>
      </c>
      <c r="K139" s="71">
        <v>12488.905293749995</v>
      </c>
      <c r="L139" s="80">
        <v>85563.427862500001</v>
      </c>
      <c r="M139" s="79">
        <v>4339.2931562500016</v>
      </c>
    </row>
    <row r="140" spans="1:13" ht="10.199999999999999" customHeight="1" x14ac:dyDescent="0.3">
      <c r="A140" s="2"/>
      <c r="B140" s="2"/>
      <c r="C140" s="2" t="s">
        <v>194</v>
      </c>
      <c r="D140" s="2"/>
      <c r="E140" s="70">
        <v>10010.48</v>
      </c>
      <c r="F140" s="70">
        <v>9591.1</v>
      </c>
      <c r="G140" s="72">
        <v>-419.3809</v>
      </c>
      <c r="H140" s="70">
        <v>23018.64015625</v>
      </c>
      <c r="I140" s="70">
        <v>23018.639999999999</v>
      </c>
      <c r="J140" s="70">
        <v>13008.16015625</v>
      </c>
      <c r="K140" s="71">
        <v>-1.5625000014551915E-4</v>
      </c>
      <c r="L140" s="80">
        <v>23018.640742187497</v>
      </c>
      <c r="M140" s="79">
        <v>5.8593749781721272E-4</v>
      </c>
    </row>
    <row r="141" spans="1:13" ht="10.199999999999999" customHeight="1" x14ac:dyDescent="0.3">
      <c r="A141" s="2"/>
      <c r="B141" s="2"/>
      <c r="C141" s="2" t="s">
        <v>195</v>
      </c>
      <c r="D141" s="2"/>
      <c r="E141" s="70">
        <v>20508.740000000002</v>
      </c>
      <c r="F141" s="70">
        <v>22337.55</v>
      </c>
      <c r="G141" s="72">
        <v>1828.8109999999999</v>
      </c>
      <c r="H141" s="70">
        <v>47948.387287500002</v>
      </c>
      <c r="I141" s="70">
        <v>53610.12</v>
      </c>
      <c r="J141" s="70">
        <v>27439.6472875</v>
      </c>
      <c r="K141" s="71">
        <v>5661.7327125000011</v>
      </c>
      <c r="L141" s="80">
        <v>50523.420260000014</v>
      </c>
      <c r="M141" s="79">
        <v>2575.032972500012</v>
      </c>
    </row>
    <row r="142" spans="1:13" ht="10.199999999999999" customHeight="1" x14ac:dyDescent="0.3">
      <c r="A142" s="2"/>
      <c r="B142" s="2"/>
      <c r="C142" s="2" t="s">
        <v>196</v>
      </c>
      <c r="D142" s="2"/>
      <c r="E142" s="70">
        <v>4796.41</v>
      </c>
      <c r="F142" s="70">
        <v>5224.1000000000004</v>
      </c>
      <c r="G142" s="72">
        <v>427.68990000000002</v>
      </c>
      <c r="H142" s="70">
        <v>11213.746865625</v>
      </c>
      <c r="I142" s="70">
        <v>12537.84</v>
      </c>
      <c r="J142" s="70">
        <v>6417.3368656250004</v>
      </c>
      <c r="K142" s="71">
        <v>1324.0931343749999</v>
      </c>
      <c r="L142" s="80">
        <v>11815.974335000001</v>
      </c>
      <c r="M142" s="79">
        <v>602.22746937500051</v>
      </c>
    </row>
    <row r="143" spans="1:13" ht="10.199999999999999" customHeight="1" x14ac:dyDescent="0.3">
      <c r="A143" s="2"/>
      <c r="B143" s="2"/>
      <c r="C143" s="2" t="s">
        <v>197</v>
      </c>
      <c r="D143" s="2"/>
      <c r="E143" s="70">
        <v>29538.18</v>
      </c>
      <c r="F143" s="70">
        <v>23833.35</v>
      </c>
      <c r="G143" s="72">
        <v>-5704.83</v>
      </c>
      <c r="H143" s="70">
        <v>57200.038642578125</v>
      </c>
      <c r="I143" s="70">
        <v>57200.04</v>
      </c>
      <c r="J143" s="70">
        <v>27661.858642578125</v>
      </c>
      <c r="K143" s="71">
        <v>1.3574218755820766E-3</v>
      </c>
      <c r="L143" s="80">
        <v>57200.039218749997</v>
      </c>
      <c r="M143" s="79">
        <v>5.7617187121650204E-4</v>
      </c>
    </row>
    <row r="144" spans="1:13" ht="10.199999999999999" customHeight="1" x14ac:dyDescent="0.3">
      <c r="A144" s="2"/>
      <c r="B144" s="2"/>
      <c r="C144" s="2" t="s">
        <v>198</v>
      </c>
      <c r="D144" s="2"/>
      <c r="E144" s="70">
        <v>32901.08</v>
      </c>
      <c r="F144" s="70">
        <v>30879.65</v>
      </c>
      <c r="G144" s="72">
        <v>-2021.4280000000001</v>
      </c>
      <c r="H144" s="70">
        <v>71944.060585973755</v>
      </c>
      <c r="I144" s="70">
        <v>74111.16</v>
      </c>
      <c r="J144" s="70">
        <v>39042.980585973753</v>
      </c>
      <c r="K144" s="71">
        <v>2167.0994140262483</v>
      </c>
      <c r="L144" s="80">
        <v>72130.181731127508</v>
      </c>
      <c r="M144" s="79">
        <v>186.12114515375288</v>
      </c>
    </row>
    <row r="145" spans="1:13" ht="10.199999999999999" customHeight="1" x14ac:dyDescent="0.3">
      <c r="A145" s="2"/>
      <c r="B145" s="2"/>
      <c r="C145" s="2" t="s">
        <v>199</v>
      </c>
      <c r="D145" s="2"/>
      <c r="E145" s="70">
        <v>14263.01</v>
      </c>
      <c r="F145" s="70">
        <v>14181.75</v>
      </c>
      <c r="G145" s="72">
        <v>-81.259770000000003</v>
      </c>
      <c r="H145" s="70">
        <v>34081.318274049816</v>
      </c>
      <c r="I145" s="70">
        <v>34036.199999999997</v>
      </c>
      <c r="J145" s="70">
        <v>19818.308274049814</v>
      </c>
      <c r="K145" s="71">
        <v>-45.118274049818865</v>
      </c>
      <c r="L145" s="80">
        <v>34115.64517034265</v>
      </c>
      <c r="M145" s="79">
        <v>34.326896292834135</v>
      </c>
    </row>
    <row r="146" spans="1:13" ht="10.199999999999999" customHeight="1" x14ac:dyDescent="0.3">
      <c r="A146" s="2"/>
      <c r="B146" s="2"/>
      <c r="C146" s="2" t="s">
        <v>200</v>
      </c>
      <c r="D146" s="2"/>
      <c r="E146" s="70">
        <v>3335.67</v>
      </c>
      <c r="F146" s="70">
        <v>3316.7</v>
      </c>
      <c r="G146" s="72">
        <v>-18.96997</v>
      </c>
      <c r="H146" s="70">
        <v>7970.5969350600444</v>
      </c>
      <c r="I146" s="70">
        <v>7960.08</v>
      </c>
      <c r="J146" s="70">
        <v>4634.9269350600443</v>
      </c>
      <c r="K146" s="71">
        <v>-10.516935060044489</v>
      </c>
      <c r="L146" s="80">
        <v>7978.6393543543363</v>
      </c>
      <c r="M146" s="79">
        <v>8.0424192942919035</v>
      </c>
    </row>
    <row r="147" spans="1:13" ht="10.199999999999999" customHeight="1" x14ac:dyDescent="0.3">
      <c r="A147" s="2"/>
      <c r="B147" s="2"/>
      <c r="C147" s="2" t="s">
        <v>201</v>
      </c>
      <c r="D147" s="2"/>
      <c r="E147" s="70">
        <v>20394.04</v>
      </c>
      <c r="F147" s="70">
        <v>15166.65</v>
      </c>
      <c r="G147" s="72">
        <v>-5227.3890000000001</v>
      </c>
      <c r="H147" s="70">
        <v>36399.962119140626</v>
      </c>
      <c r="I147" s="70">
        <v>36399.96</v>
      </c>
      <c r="J147" s="70">
        <v>16005.922119140625</v>
      </c>
      <c r="K147" s="71">
        <v>-2.1191406267462298E-3</v>
      </c>
      <c r="L147" s="80">
        <v>36399.960781250003</v>
      </c>
      <c r="M147" s="79">
        <v>-1.3378906223806553E-3</v>
      </c>
    </row>
    <row r="148" spans="1:13" ht="10.199999999999999" customHeight="1" x14ac:dyDescent="0.3">
      <c r="A148" s="2"/>
      <c r="B148" s="2"/>
      <c r="C148" s="2" t="s">
        <v>202</v>
      </c>
      <c r="D148" s="2"/>
      <c r="E148" s="70">
        <v>20924.330000000002</v>
      </c>
      <c r="F148" s="70">
        <v>19909.5</v>
      </c>
      <c r="G148" s="72">
        <v>-1014.83</v>
      </c>
      <c r="H148" s="70">
        <v>51484.13816000001</v>
      </c>
      <c r="I148" s="70">
        <v>47782.8</v>
      </c>
      <c r="J148" s="70">
        <v>30559.808160000008</v>
      </c>
      <c r="K148" s="71">
        <v>-3701.3381600000066</v>
      </c>
      <c r="L148" s="80">
        <v>52011.315040000009</v>
      </c>
      <c r="M148" s="79">
        <v>527.17687999999907</v>
      </c>
    </row>
    <row r="149" spans="1:13" ht="10.199999999999999" customHeight="1" x14ac:dyDescent="0.3">
      <c r="A149" s="2"/>
      <c r="B149" s="2"/>
      <c r="C149" s="2" t="s">
        <v>203</v>
      </c>
      <c r="D149" s="2"/>
      <c r="E149" s="70">
        <v>8480.67</v>
      </c>
      <c r="F149" s="70">
        <v>9143.6</v>
      </c>
      <c r="G149" s="72">
        <v>662.92970000000003</v>
      </c>
      <c r="H149" s="70">
        <v>22515.544858666683</v>
      </c>
      <c r="I149" s="70">
        <v>21944.639999999999</v>
      </c>
      <c r="J149" s="70">
        <v>14034.874858666682</v>
      </c>
      <c r="K149" s="71">
        <v>-570.90485866668314</v>
      </c>
      <c r="L149" s="80">
        <v>22952.126981333357</v>
      </c>
      <c r="M149" s="79">
        <v>436.58212266667397</v>
      </c>
    </row>
    <row r="150" spans="1:13" ht="10.199999999999999" customHeight="1" x14ac:dyDescent="0.3">
      <c r="A150" s="2"/>
      <c r="B150" s="2"/>
      <c r="C150" s="2" t="s">
        <v>204</v>
      </c>
      <c r="D150" s="2"/>
      <c r="E150" s="70">
        <v>1983.37</v>
      </c>
      <c r="F150" s="70">
        <v>2138.4499999999998</v>
      </c>
      <c r="G150" s="72">
        <v>155.08000000000001</v>
      </c>
      <c r="H150" s="70">
        <v>5265.7197653333324</v>
      </c>
      <c r="I150" s="70">
        <v>5132.28</v>
      </c>
      <c r="J150" s="70">
        <v>3282.3497653333325</v>
      </c>
      <c r="K150" s="71">
        <v>-133.43976533333262</v>
      </c>
      <c r="L150" s="80">
        <v>5367.806874666665</v>
      </c>
      <c r="M150" s="79">
        <v>102.08710933333259</v>
      </c>
    </row>
    <row r="151" spans="1:13" ht="10.199999999999999" customHeight="1" x14ac:dyDescent="0.3">
      <c r="A151" s="2"/>
      <c r="B151" s="2"/>
      <c r="C151" s="2" t="s">
        <v>205</v>
      </c>
      <c r="D151" s="2"/>
      <c r="E151" s="70">
        <v>19029.599999999999</v>
      </c>
      <c r="F151" s="70">
        <v>17333.349999999999</v>
      </c>
      <c r="G151" s="72">
        <v>-1696.25</v>
      </c>
      <c r="H151" s="70">
        <v>41600.038720703131</v>
      </c>
      <c r="I151" s="70">
        <v>41600.04</v>
      </c>
      <c r="J151" s="70">
        <v>22570.438720703132</v>
      </c>
      <c r="K151" s="71">
        <v>1.2792968700523488E-3</v>
      </c>
      <c r="L151" s="80">
        <v>41600.037812499999</v>
      </c>
      <c r="M151" s="79">
        <v>-9.0820313198491931E-4</v>
      </c>
    </row>
    <row r="152" spans="1:13" ht="10.199999999999999" customHeight="1" x14ac:dyDescent="0.3">
      <c r="A152" s="2"/>
      <c r="B152" s="2"/>
      <c r="C152" s="2" t="s">
        <v>206</v>
      </c>
      <c r="D152" s="2"/>
      <c r="E152" s="70">
        <v>17161.34</v>
      </c>
      <c r="F152" s="70">
        <v>15517.9</v>
      </c>
      <c r="G152" s="72">
        <v>-1643.4390000000001</v>
      </c>
      <c r="H152" s="70">
        <v>41691.719929999999</v>
      </c>
      <c r="I152" s="70">
        <v>37242.959999999999</v>
      </c>
      <c r="J152" s="70">
        <v>24530.379929999999</v>
      </c>
      <c r="K152" s="71">
        <v>-4448.7599300000002</v>
      </c>
      <c r="L152" s="80">
        <v>39920.987920000007</v>
      </c>
      <c r="M152" s="79">
        <v>-1770.7320099999924</v>
      </c>
    </row>
    <row r="153" spans="1:13" ht="10.199999999999999" customHeight="1" x14ac:dyDescent="0.3">
      <c r="A153" s="2"/>
      <c r="B153" s="2"/>
      <c r="C153" s="2" t="s">
        <v>207</v>
      </c>
      <c r="D153" s="2"/>
      <c r="E153" s="70">
        <v>7555.34</v>
      </c>
      <c r="F153" s="70">
        <v>7126.75</v>
      </c>
      <c r="G153" s="72">
        <v>-428.58980000000003</v>
      </c>
      <c r="H153" s="70">
        <v>18821.144116000003</v>
      </c>
      <c r="I153" s="70">
        <v>17104.2</v>
      </c>
      <c r="J153" s="70">
        <v>11265.804116000003</v>
      </c>
      <c r="K153" s="71">
        <v>-1716.9441160000024</v>
      </c>
      <c r="L153" s="80">
        <v>18003.536304000001</v>
      </c>
      <c r="M153" s="79">
        <v>-817.60781200000201</v>
      </c>
    </row>
    <row r="154" spans="1:13" ht="10.199999999999999" customHeight="1" x14ac:dyDescent="0.3">
      <c r="A154" s="2"/>
      <c r="B154" s="2"/>
      <c r="C154" s="2" t="s">
        <v>208</v>
      </c>
      <c r="D154" s="2"/>
      <c r="E154" s="70">
        <v>1766.94</v>
      </c>
      <c r="F154" s="70">
        <v>1666.75</v>
      </c>
      <c r="G154" s="72">
        <v>-100.18989999999999</v>
      </c>
      <c r="H154" s="70">
        <v>4401.6845109999995</v>
      </c>
      <c r="I154" s="70">
        <v>4000.2</v>
      </c>
      <c r="J154" s="70">
        <v>2634.7445109999994</v>
      </c>
      <c r="K154" s="71">
        <v>-401.48451099999966</v>
      </c>
      <c r="L154" s="80">
        <v>4210.4601840000005</v>
      </c>
      <c r="M154" s="79">
        <v>-191.22432699999899</v>
      </c>
    </row>
    <row r="155" spans="1:13" ht="10.199999999999999" customHeight="1" x14ac:dyDescent="0.3">
      <c r="A155" s="2"/>
      <c r="B155" s="2"/>
      <c r="C155" s="2" t="s">
        <v>209</v>
      </c>
      <c r="D155" s="2"/>
      <c r="E155" s="70">
        <v>14672.1</v>
      </c>
      <c r="F155" s="70">
        <v>17333.349999999999</v>
      </c>
      <c r="G155" s="72">
        <v>2661.25</v>
      </c>
      <c r="H155" s="70">
        <v>41971.890000000007</v>
      </c>
      <c r="I155" s="70">
        <v>41600.04</v>
      </c>
      <c r="J155" s="70">
        <v>27299.790000000008</v>
      </c>
      <c r="K155" s="71">
        <v>-371.85000000000582</v>
      </c>
      <c r="L155" s="80">
        <v>39439.040000000001</v>
      </c>
      <c r="M155" s="79">
        <v>-2532.8500000000058</v>
      </c>
    </row>
    <row r="156" spans="1:13" ht="10.199999999999999" customHeight="1" x14ac:dyDescent="0.3">
      <c r="A156" s="2"/>
      <c r="B156" s="2"/>
      <c r="C156" s="2" t="s">
        <v>210</v>
      </c>
      <c r="D156" s="2"/>
      <c r="E156" s="70">
        <v>1558.09</v>
      </c>
      <c r="F156" s="70">
        <v>0</v>
      </c>
      <c r="G156" s="72">
        <v>-1558.09</v>
      </c>
      <c r="H156" s="70">
        <v>6062.59</v>
      </c>
      <c r="I156" s="70">
        <v>0</v>
      </c>
      <c r="J156" s="70">
        <v>4504.5</v>
      </c>
      <c r="K156" s="71">
        <v>-6062.59</v>
      </c>
      <c r="L156" s="80">
        <v>5750.42</v>
      </c>
      <c r="M156" s="79">
        <v>-312.17000000000007</v>
      </c>
    </row>
    <row r="157" spans="1:13" ht="10.199999999999999" customHeight="1" x14ac:dyDescent="0.3">
      <c r="A157" s="2"/>
      <c r="B157" s="2"/>
      <c r="C157" s="2" t="s">
        <v>211</v>
      </c>
      <c r="D157" s="2"/>
      <c r="E157" s="70">
        <v>2326.08</v>
      </c>
      <c r="F157" s="70">
        <v>7750</v>
      </c>
      <c r="G157" s="72">
        <v>5423.92</v>
      </c>
      <c r="H157" s="70">
        <v>6478.0133333333324</v>
      </c>
      <c r="I157" s="70">
        <v>18600</v>
      </c>
      <c r="J157" s="70">
        <v>4151.9333333333325</v>
      </c>
      <c r="K157" s="71">
        <v>12121.986666666668</v>
      </c>
      <c r="L157" s="80">
        <v>6125.1866666666638</v>
      </c>
      <c r="M157" s="79">
        <v>-352.82666666666864</v>
      </c>
    </row>
    <row r="158" spans="1:13" ht="10.199999999999999" customHeight="1" x14ac:dyDescent="0.3">
      <c r="A158" s="2"/>
      <c r="B158" s="2"/>
      <c r="C158" s="2" t="s">
        <v>212</v>
      </c>
      <c r="D158" s="2"/>
      <c r="E158" s="70">
        <v>544.1</v>
      </c>
      <c r="F158" s="70">
        <v>1812.5</v>
      </c>
      <c r="G158" s="72">
        <v>1268.4000000000001</v>
      </c>
      <c r="H158" s="70">
        <v>1515.1166666666684</v>
      </c>
      <c r="I158" s="70">
        <v>4350</v>
      </c>
      <c r="J158" s="70">
        <v>971.01666666666836</v>
      </c>
      <c r="K158" s="71">
        <v>2834.8833333333314</v>
      </c>
      <c r="L158" s="80">
        <v>1432.5683333333359</v>
      </c>
      <c r="M158" s="79">
        <v>-82.548333333332494</v>
      </c>
    </row>
    <row r="159" spans="1:13" ht="10.199999999999999" customHeight="1" x14ac:dyDescent="0.3">
      <c r="A159" s="2"/>
      <c r="B159" s="2"/>
      <c r="C159" s="2" t="s">
        <v>213</v>
      </c>
      <c r="D159" s="2"/>
      <c r="E159" s="70">
        <v>1124.76</v>
      </c>
      <c r="F159" s="70">
        <v>0</v>
      </c>
      <c r="G159" s="72">
        <v>-1124.76</v>
      </c>
      <c r="H159" s="70">
        <v>5061.4200341796877</v>
      </c>
      <c r="I159" s="70">
        <v>0</v>
      </c>
      <c r="J159" s="70">
        <v>3936.6600341796875</v>
      </c>
      <c r="K159" s="71">
        <v>-5061.4200341796877</v>
      </c>
      <c r="L159" s="80">
        <v>5061.4200390625001</v>
      </c>
      <c r="M159" s="79">
        <v>4.8828123908606358E-6</v>
      </c>
    </row>
    <row r="160" spans="1:13" ht="10.199999999999999" customHeight="1" x14ac:dyDescent="0.3">
      <c r="A160" s="2"/>
      <c r="B160" s="2"/>
      <c r="C160" s="42" t="s">
        <v>214</v>
      </c>
      <c r="D160" s="42"/>
      <c r="E160" s="73">
        <v>898435.1599999998</v>
      </c>
      <c r="F160" s="73">
        <v>944931.79999999993</v>
      </c>
      <c r="G160" s="75">
        <v>46496.64000000013</v>
      </c>
      <c r="H160" s="73">
        <v>2175705.4650142463</v>
      </c>
      <c r="I160" s="73">
        <v>2267836.3200000003</v>
      </c>
      <c r="J160" s="73">
        <v>1277270.3050142466</v>
      </c>
      <c r="K160" s="74">
        <v>92130.854985754006</v>
      </c>
      <c r="L160" s="81">
        <v>2190407.1374807688</v>
      </c>
      <c r="M160" s="82">
        <v>14701.672466522956</v>
      </c>
    </row>
    <row r="161" spans="1:13" ht="10.199999999999999" customHeight="1" x14ac:dyDescent="0.3">
      <c r="A161" s="2"/>
      <c r="B161" s="2" t="s">
        <v>33</v>
      </c>
      <c r="C161" s="2"/>
      <c r="D161" s="2"/>
      <c r="E161" s="70"/>
      <c r="F161" s="70"/>
      <c r="G161" s="72"/>
      <c r="H161" s="70"/>
      <c r="I161" s="70"/>
      <c r="J161" s="70"/>
      <c r="K161" s="71"/>
      <c r="L161" s="80"/>
      <c r="M161" s="79"/>
    </row>
    <row r="162" spans="1:13" ht="10.199999999999999" customHeight="1" x14ac:dyDescent="0.3">
      <c r="A162" s="2"/>
      <c r="B162" s="2"/>
      <c r="C162" s="2" t="s">
        <v>215</v>
      </c>
      <c r="D162" s="2"/>
      <c r="E162" s="70">
        <v>117188.75</v>
      </c>
      <c r="F162" s="70">
        <v>69791.649999999994</v>
      </c>
      <c r="G162" s="72">
        <v>-47397.1</v>
      </c>
      <c r="H162" s="70">
        <v>160658.99951171875</v>
      </c>
      <c r="I162" s="70">
        <v>167499.96</v>
      </c>
      <c r="J162" s="70">
        <v>43470.24951171875</v>
      </c>
      <c r="K162" s="71">
        <v>6840.9604882812419</v>
      </c>
      <c r="L162" s="80">
        <v>162320</v>
      </c>
      <c r="M162" s="79">
        <v>1661.00048828125</v>
      </c>
    </row>
    <row r="163" spans="1:13" ht="10.199999999999999" customHeight="1" x14ac:dyDescent="0.3">
      <c r="A163" s="2"/>
      <c r="B163" s="2"/>
      <c r="C163" s="2" t="s">
        <v>217</v>
      </c>
      <c r="D163" s="2"/>
      <c r="E163" s="70">
        <v>1927.9</v>
      </c>
      <c r="F163" s="70">
        <v>0</v>
      </c>
      <c r="G163" s="72">
        <v>-1927.9</v>
      </c>
      <c r="H163" s="70">
        <v>1927.9</v>
      </c>
      <c r="I163" s="70">
        <v>0</v>
      </c>
      <c r="J163" s="70">
        <v>0</v>
      </c>
      <c r="K163" s="71">
        <v>-1927.9</v>
      </c>
      <c r="L163" s="80">
        <v>320</v>
      </c>
      <c r="M163" s="79">
        <v>-1607.9</v>
      </c>
    </row>
    <row r="164" spans="1:13" ht="10.199999999999999" customHeight="1" x14ac:dyDescent="0.3">
      <c r="A164" s="2"/>
      <c r="B164" s="2"/>
      <c r="C164" s="2" t="s">
        <v>218</v>
      </c>
      <c r="D164" s="2"/>
      <c r="E164" s="70">
        <v>18143.689999999999</v>
      </c>
      <c r="F164" s="70">
        <v>0</v>
      </c>
      <c r="G164" s="72">
        <v>-18143.689999999999</v>
      </c>
      <c r="H164" s="70">
        <v>18143.689999999999</v>
      </c>
      <c r="I164" s="70">
        <v>0</v>
      </c>
      <c r="J164" s="70">
        <v>0</v>
      </c>
      <c r="K164" s="71">
        <v>-18143.689999999999</v>
      </c>
      <c r="L164" s="80">
        <v>18090.21</v>
      </c>
      <c r="M164" s="79">
        <v>-53.479999999999563</v>
      </c>
    </row>
    <row r="165" spans="1:13" ht="10.199999999999999" customHeight="1" x14ac:dyDescent="0.3">
      <c r="A165" s="2"/>
      <c r="B165" s="2"/>
      <c r="C165" s="2" t="s">
        <v>220</v>
      </c>
      <c r="D165" s="2"/>
      <c r="E165" s="70">
        <v>120</v>
      </c>
      <c r="F165" s="70">
        <v>0</v>
      </c>
      <c r="G165" s="72">
        <v>-120</v>
      </c>
      <c r="H165" s="70">
        <v>120</v>
      </c>
      <c r="I165" s="70">
        <v>0</v>
      </c>
      <c r="J165" s="70">
        <v>0</v>
      </c>
      <c r="K165" s="71">
        <v>-120</v>
      </c>
      <c r="L165" s="80">
        <v>120</v>
      </c>
      <c r="M165" s="79">
        <v>0</v>
      </c>
    </row>
    <row r="166" spans="1:13" ht="10.199999999999999" customHeight="1" x14ac:dyDescent="0.3">
      <c r="A166" s="2"/>
      <c r="B166" s="2"/>
      <c r="C166" s="2" t="s">
        <v>221</v>
      </c>
      <c r="D166" s="2"/>
      <c r="E166" s="70">
        <v>17996.25</v>
      </c>
      <c r="F166" s="70">
        <v>0</v>
      </c>
      <c r="G166" s="72">
        <v>-17996.25</v>
      </c>
      <c r="H166" s="70">
        <v>24996.25</v>
      </c>
      <c r="I166" s="70">
        <v>0</v>
      </c>
      <c r="J166" s="70">
        <v>7000</v>
      </c>
      <c r="K166" s="71">
        <v>-24996.25</v>
      </c>
      <c r="L166" s="80">
        <v>13000</v>
      </c>
      <c r="M166" s="79">
        <v>-11996.25</v>
      </c>
    </row>
    <row r="167" spans="1:13" ht="10.199999999999999" customHeight="1" x14ac:dyDescent="0.3">
      <c r="A167" s="2"/>
      <c r="B167" s="2"/>
      <c r="C167" s="2" t="s">
        <v>223</v>
      </c>
      <c r="D167" s="2"/>
      <c r="E167" s="70">
        <v>8191.85</v>
      </c>
      <c r="F167" s="70">
        <v>9647.5</v>
      </c>
      <c r="G167" s="72">
        <v>1455.65</v>
      </c>
      <c r="H167" s="70">
        <v>23153.999658203124</v>
      </c>
      <c r="I167" s="70">
        <v>23154</v>
      </c>
      <c r="J167" s="70">
        <v>14962.149658203123</v>
      </c>
      <c r="K167" s="71">
        <v>3.4179687645519152E-4</v>
      </c>
      <c r="L167" s="80">
        <v>23154.000234375002</v>
      </c>
      <c r="M167" s="79">
        <v>5.7617187849245965E-4</v>
      </c>
    </row>
    <row r="168" spans="1:13" ht="10.199999999999999" customHeight="1" x14ac:dyDescent="0.3">
      <c r="A168" s="2"/>
      <c r="B168" s="2"/>
      <c r="C168" s="2" t="s">
        <v>224</v>
      </c>
      <c r="D168" s="2"/>
      <c r="E168" s="70">
        <v>9456.2999999999993</v>
      </c>
      <c r="F168" s="70">
        <v>39583.35</v>
      </c>
      <c r="G168" s="72">
        <v>30127.05</v>
      </c>
      <c r="H168" s="70">
        <v>93703.002148437503</v>
      </c>
      <c r="I168" s="70">
        <v>95000.04</v>
      </c>
      <c r="J168" s="70">
        <v>84246.7021484375</v>
      </c>
      <c r="K168" s="71">
        <v>1297.0378515624907</v>
      </c>
      <c r="L168" s="80">
        <v>93703.003125000003</v>
      </c>
      <c r="M168" s="79">
        <v>9.765625E-4</v>
      </c>
    </row>
    <row r="169" spans="1:13" ht="10.199999999999999" customHeight="1" x14ac:dyDescent="0.3">
      <c r="A169" s="2"/>
      <c r="B169" s="2"/>
      <c r="C169" s="2" t="s">
        <v>225</v>
      </c>
      <c r="D169" s="2"/>
      <c r="E169" s="70">
        <v>26130.62</v>
      </c>
      <c r="F169" s="70">
        <v>8333.35</v>
      </c>
      <c r="G169" s="72">
        <v>-17797.27</v>
      </c>
      <c r="H169" s="70">
        <v>40000.00061523437</v>
      </c>
      <c r="I169" s="70">
        <v>20000.04</v>
      </c>
      <c r="J169" s="70">
        <v>13869.380615234371</v>
      </c>
      <c r="K169" s="71">
        <v>-19999.960615234369</v>
      </c>
      <c r="L169" s="80">
        <v>40000.000703124999</v>
      </c>
      <c r="M169" s="79">
        <v>8.7890628492459655E-5</v>
      </c>
    </row>
    <row r="170" spans="1:13" ht="10.199999999999999" customHeight="1" x14ac:dyDescent="0.3">
      <c r="A170" s="2"/>
      <c r="B170" s="2"/>
      <c r="C170" s="2" t="s">
        <v>226</v>
      </c>
      <c r="D170" s="2"/>
      <c r="E170" s="70">
        <v>1297.6600000000001</v>
      </c>
      <c r="F170" s="70">
        <v>0</v>
      </c>
      <c r="G170" s="72">
        <v>-1297.6600000000001</v>
      </c>
      <c r="H170" s="70">
        <v>1297.6600000000001</v>
      </c>
      <c r="I170" s="70">
        <v>0</v>
      </c>
      <c r="J170" s="70">
        <v>0</v>
      </c>
      <c r="K170" s="71">
        <v>-1297.6600000000001</v>
      </c>
      <c r="L170" s="80">
        <v>1297.6600000000001</v>
      </c>
      <c r="M170" s="79">
        <v>0</v>
      </c>
    </row>
    <row r="171" spans="1:13" ht="10.199999999999999" customHeight="1" x14ac:dyDescent="0.3">
      <c r="A171" s="2"/>
      <c r="B171" s="2"/>
      <c r="C171" s="2" t="s">
        <v>227</v>
      </c>
      <c r="D171" s="2"/>
      <c r="E171" s="70">
        <v>4114</v>
      </c>
      <c r="F171" s="70">
        <v>3125</v>
      </c>
      <c r="G171" s="72">
        <v>-989</v>
      </c>
      <c r="H171" s="70">
        <v>7500.0000610351563</v>
      </c>
      <c r="I171" s="70">
        <v>7500</v>
      </c>
      <c r="J171" s="70">
        <v>3386.0000610351563</v>
      </c>
      <c r="K171" s="71">
        <v>-6.103515625E-5</v>
      </c>
      <c r="L171" s="80">
        <v>7500</v>
      </c>
      <c r="M171" s="79">
        <v>-6.103515625E-5</v>
      </c>
    </row>
    <row r="172" spans="1:13" ht="10.199999999999999" customHeight="1" x14ac:dyDescent="0.3">
      <c r="A172" s="2"/>
      <c r="B172" s="2"/>
      <c r="C172" s="42" t="s">
        <v>228</v>
      </c>
      <c r="D172" s="42"/>
      <c r="E172" s="73">
        <v>204567.02</v>
      </c>
      <c r="F172" s="73">
        <v>130480.85</v>
      </c>
      <c r="G172" s="75">
        <v>-74086.169999999984</v>
      </c>
      <c r="H172" s="73">
        <v>371501.50199462887</v>
      </c>
      <c r="I172" s="73">
        <v>313154.03999999998</v>
      </c>
      <c r="J172" s="73">
        <v>166934.48199462888</v>
      </c>
      <c r="K172" s="74">
        <v>-58347.461994628888</v>
      </c>
      <c r="L172" s="81">
        <v>359504.87406250002</v>
      </c>
      <c r="M172" s="82">
        <v>-11996.627932128898</v>
      </c>
    </row>
    <row r="173" spans="1:13" ht="10.199999999999999" customHeight="1" x14ac:dyDescent="0.3">
      <c r="A173" s="2"/>
      <c r="B173" s="2" t="s">
        <v>34</v>
      </c>
      <c r="C173" s="2"/>
      <c r="D173" s="2"/>
      <c r="E173" s="70"/>
      <c r="F173" s="70"/>
      <c r="G173" s="72"/>
      <c r="H173" s="70"/>
      <c r="I173" s="70"/>
      <c r="J173" s="70"/>
      <c r="K173" s="71"/>
      <c r="L173" s="80"/>
      <c r="M173" s="79"/>
    </row>
    <row r="174" spans="1:13" ht="10.199999999999999" customHeight="1" x14ac:dyDescent="0.3">
      <c r="A174" s="2"/>
      <c r="B174" s="2"/>
      <c r="C174" s="2" t="s">
        <v>229</v>
      </c>
      <c r="D174" s="2"/>
      <c r="E174" s="70">
        <v>570501.56999999995</v>
      </c>
      <c r="F174" s="70">
        <v>522872.2</v>
      </c>
      <c r="G174" s="72">
        <v>-47629.38</v>
      </c>
      <c r="H174" s="70">
        <v>1239893.0309374998</v>
      </c>
      <c r="I174" s="70">
        <v>1254893.28</v>
      </c>
      <c r="J174" s="70">
        <v>669391.46093749988</v>
      </c>
      <c r="K174" s="71">
        <v>15000.249062500196</v>
      </c>
      <c r="L174" s="80">
        <v>1239892.9649999999</v>
      </c>
      <c r="M174" s="79">
        <v>-6.5937499981373549E-2</v>
      </c>
    </row>
    <row r="175" spans="1:13" ht="10.199999999999999" customHeight="1" x14ac:dyDescent="0.3">
      <c r="A175" s="2"/>
      <c r="B175" s="2"/>
      <c r="C175" s="42" t="s">
        <v>231</v>
      </c>
      <c r="D175" s="42"/>
      <c r="E175" s="73">
        <v>570501.56999999995</v>
      </c>
      <c r="F175" s="73">
        <v>522872.2</v>
      </c>
      <c r="G175" s="75">
        <v>-47629.369999999937</v>
      </c>
      <c r="H175" s="73">
        <v>1239893.0309374998</v>
      </c>
      <c r="I175" s="73">
        <v>1254893.28</v>
      </c>
      <c r="J175" s="73">
        <v>669391.46093749988</v>
      </c>
      <c r="K175" s="74">
        <v>15000.249062500196</v>
      </c>
      <c r="L175" s="81">
        <v>1239892.9649999999</v>
      </c>
      <c r="M175" s="82">
        <v>-6.5937499981373549E-2</v>
      </c>
    </row>
    <row r="176" spans="1:13" ht="10.199999999999999" customHeight="1" x14ac:dyDescent="0.3">
      <c r="A176" s="2"/>
      <c r="B176" s="2" t="s">
        <v>35</v>
      </c>
      <c r="C176" s="2"/>
      <c r="D176" s="2"/>
      <c r="E176" s="70"/>
      <c r="F176" s="70"/>
      <c r="G176" s="72"/>
      <c r="H176" s="70"/>
      <c r="I176" s="70"/>
      <c r="J176" s="70"/>
      <c r="K176" s="71"/>
      <c r="L176" s="80"/>
      <c r="M176" s="79"/>
    </row>
    <row r="177" spans="1:13" ht="10.199999999999999" customHeight="1" x14ac:dyDescent="0.3">
      <c r="A177" s="2"/>
      <c r="B177" s="2"/>
      <c r="C177" s="2" t="s">
        <v>232</v>
      </c>
      <c r="D177" s="2"/>
      <c r="E177" s="70">
        <v>4542.6000000000004</v>
      </c>
      <c r="F177" s="70">
        <v>2083.35</v>
      </c>
      <c r="G177" s="72">
        <v>-2459.25</v>
      </c>
      <c r="H177" s="70">
        <v>5000.0399490356449</v>
      </c>
      <c r="I177" s="70">
        <v>5000.04</v>
      </c>
      <c r="J177" s="70">
        <v>457.43994903564453</v>
      </c>
      <c r="K177" s="71">
        <v>5.0964355068572331E-5</v>
      </c>
      <c r="L177" s="80">
        <v>5000.0400390625</v>
      </c>
      <c r="M177" s="79">
        <v>9.0026855104952119E-5</v>
      </c>
    </row>
    <row r="178" spans="1:13" ht="10.199999999999999" customHeight="1" x14ac:dyDescent="0.3">
      <c r="A178" s="2"/>
      <c r="B178" s="2"/>
      <c r="C178" s="2" t="s">
        <v>234</v>
      </c>
      <c r="D178" s="2"/>
      <c r="E178" s="70">
        <v>20501.400000000001</v>
      </c>
      <c r="F178" s="70">
        <v>39166.65</v>
      </c>
      <c r="G178" s="72">
        <v>18665.25</v>
      </c>
      <c r="H178" s="70">
        <v>81411.004492187494</v>
      </c>
      <c r="I178" s="70">
        <v>93999.96</v>
      </c>
      <c r="J178" s="70">
        <v>60909.604492187493</v>
      </c>
      <c r="K178" s="71">
        <v>12588.955507812512</v>
      </c>
      <c r="L178" s="80">
        <v>81411.000937500008</v>
      </c>
      <c r="M178" s="79">
        <v>-3.5546874860301614E-3</v>
      </c>
    </row>
    <row r="179" spans="1:13" ht="10.199999999999999" customHeight="1" x14ac:dyDescent="0.3">
      <c r="A179" s="2"/>
      <c r="B179" s="2"/>
      <c r="C179" s="2" t="s">
        <v>235</v>
      </c>
      <c r="D179" s="2"/>
      <c r="E179" s="70">
        <v>3382.19</v>
      </c>
      <c r="F179" s="70">
        <v>3333.35</v>
      </c>
      <c r="G179" s="72">
        <v>-48.839840000000002</v>
      </c>
      <c r="H179" s="70">
        <v>8000.0400976562505</v>
      </c>
      <c r="I179" s="70">
        <v>8000.04</v>
      </c>
      <c r="J179" s="70">
        <v>4617.85009765625</v>
      </c>
      <c r="K179" s="71">
        <v>-9.7656250545696821E-5</v>
      </c>
      <c r="L179" s="80">
        <v>8000.04</v>
      </c>
      <c r="M179" s="79">
        <v>-9.7656250545696821E-5</v>
      </c>
    </row>
    <row r="180" spans="1:13" ht="10.199999999999999" customHeight="1" x14ac:dyDescent="0.3">
      <c r="A180" s="2"/>
      <c r="B180" s="2"/>
      <c r="C180" s="2" t="s">
        <v>236</v>
      </c>
      <c r="D180" s="2"/>
      <c r="E180" s="70">
        <v>13703.02</v>
      </c>
      <c r="F180" s="70">
        <v>11250</v>
      </c>
      <c r="G180" s="72">
        <v>-2453.02</v>
      </c>
      <c r="H180" s="70">
        <v>27000.000224609375</v>
      </c>
      <c r="I180" s="70">
        <v>27000</v>
      </c>
      <c r="J180" s="70">
        <v>13296.980224609375</v>
      </c>
      <c r="K180" s="71">
        <v>-2.2460937543655746E-4</v>
      </c>
      <c r="L180" s="80">
        <v>26999.99953125</v>
      </c>
      <c r="M180" s="79">
        <v>-6.9335937587311491E-4</v>
      </c>
    </row>
    <row r="181" spans="1:13" ht="10.199999999999999" customHeight="1" x14ac:dyDescent="0.3">
      <c r="A181" s="2"/>
      <c r="B181" s="2"/>
      <c r="C181" s="2" t="s">
        <v>237</v>
      </c>
      <c r="D181" s="2"/>
      <c r="E181" s="70">
        <v>17507.919999999998</v>
      </c>
      <c r="F181" s="70">
        <v>22062.5</v>
      </c>
      <c r="G181" s="72">
        <v>4554.58</v>
      </c>
      <c r="H181" s="70">
        <v>52949.996660156248</v>
      </c>
      <c r="I181" s="70">
        <v>52950</v>
      </c>
      <c r="J181" s="70">
        <v>35442.07666015625</v>
      </c>
      <c r="K181" s="71">
        <v>3.3398437517462298E-3</v>
      </c>
      <c r="L181" s="80">
        <v>52949.999843750003</v>
      </c>
      <c r="M181" s="79">
        <v>3.1835937552386895E-3</v>
      </c>
    </row>
    <row r="182" spans="1:13" ht="10.199999999999999" customHeight="1" x14ac:dyDescent="0.3">
      <c r="A182" s="2"/>
      <c r="B182" s="2"/>
      <c r="C182" s="2" t="s">
        <v>238</v>
      </c>
      <c r="D182" s="2"/>
      <c r="E182" s="70">
        <v>0</v>
      </c>
      <c r="F182" s="70">
        <v>0</v>
      </c>
      <c r="G182" s="72">
        <v>0</v>
      </c>
      <c r="H182" s="70">
        <v>0</v>
      </c>
      <c r="I182" s="70">
        <v>0</v>
      </c>
      <c r="J182" s="70">
        <v>0</v>
      </c>
      <c r="K182" s="71">
        <v>0</v>
      </c>
      <c r="L182" s="80">
        <v>1.5625000014551915E-4</v>
      </c>
      <c r="M182" s="79">
        <v>1.5625000014551915E-4</v>
      </c>
    </row>
    <row r="183" spans="1:13" ht="10.199999999999999" customHeight="1" x14ac:dyDescent="0.3">
      <c r="A183" s="2"/>
      <c r="B183" s="2"/>
      <c r="C183" s="2" t="s">
        <v>239</v>
      </c>
      <c r="D183" s="2"/>
      <c r="E183" s="70">
        <v>10430.42</v>
      </c>
      <c r="F183" s="70">
        <v>8571</v>
      </c>
      <c r="G183" s="72">
        <v>-1859.42</v>
      </c>
      <c r="H183" s="70">
        <v>20570.400224609373</v>
      </c>
      <c r="I183" s="70">
        <v>20570.400000000001</v>
      </c>
      <c r="J183" s="70">
        <v>10139.980224609373</v>
      </c>
      <c r="K183" s="71">
        <v>-2.2460937179857865E-4</v>
      </c>
      <c r="L183" s="80">
        <v>20570.400585937499</v>
      </c>
      <c r="M183" s="79">
        <v>3.6132812601863407E-4</v>
      </c>
    </row>
    <row r="184" spans="1:13" ht="10.199999999999999" customHeight="1" x14ac:dyDescent="0.3">
      <c r="A184" s="2"/>
      <c r="B184" s="2"/>
      <c r="C184" s="2" t="s">
        <v>240</v>
      </c>
      <c r="D184" s="2"/>
      <c r="E184" s="70">
        <v>15883.02</v>
      </c>
      <c r="F184" s="70">
        <v>27126.65</v>
      </c>
      <c r="G184" s="72">
        <v>11243.63</v>
      </c>
      <c r="H184" s="70">
        <v>65103.960917968754</v>
      </c>
      <c r="I184" s="70">
        <v>65103.96</v>
      </c>
      <c r="J184" s="70">
        <v>49220.94091796875</v>
      </c>
      <c r="K184" s="71">
        <v>-9.1796875494765118E-4</v>
      </c>
      <c r="L184" s="80">
        <v>65103.962031250005</v>
      </c>
      <c r="M184" s="79">
        <v>1.1132812505820766E-3</v>
      </c>
    </row>
    <row r="185" spans="1:13" ht="10.199999999999999" customHeight="1" x14ac:dyDescent="0.3">
      <c r="A185" s="2"/>
      <c r="B185" s="2"/>
      <c r="C185" s="2" t="s">
        <v>241</v>
      </c>
      <c r="D185" s="2"/>
      <c r="E185" s="70">
        <v>46088.38</v>
      </c>
      <c r="F185" s="70">
        <v>26875</v>
      </c>
      <c r="G185" s="72">
        <v>-19213.38</v>
      </c>
      <c r="H185" s="70">
        <v>64500.001826171872</v>
      </c>
      <c r="I185" s="70">
        <v>64500</v>
      </c>
      <c r="J185" s="70">
        <v>18411.621826171875</v>
      </c>
      <c r="K185" s="71">
        <v>-1.8261718723806553E-3</v>
      </c>
      <c r="L185" s="80">
        <v>64500.001406249998</v>
      </c>
      <c r="M185" s="79">
        <v>-4.199218747089617E-4</v>
      </c>
    </row>
    <row r="186" spans="1:13" ht="10.199999999999999" customHeight="1" x14ac:dyDescent="0.3">
      <c r="A186" s="2"/>
      <c r="B186" s="2"/>
      <c r="C186" s="2" t="s">
        <v>242</v>
      </c>
      <c r="D186" s="2"/>
      <c r="E186" s="70">
        <v>62548.93</v>
      </c>
      <c r="F186" s="70">
        <v>58333.35</v>
      </c>
      <c r="G186" s="72">
        <v>-4215.5780000000004</v>
      </c>
      <c r="H186" s="70">
        <v>140000.04718749999</v>
      </c>
      <c r="I186" s="70">
        <v>140000.04</v>
      </c>
      <c r="J186" s="70">
        <v>77451.1171875</v>
      </c>
      <c r="K186" s="71">
        <v>-7.1874999848660082E-3</v>
      </c>
      <c r="L186" s="80">
        <v>140000.04875000002</v>
      </c>
      <c r="M186" s="79">
        <v>1.5625000232830644E-3</v>
      </c>
    </row>
    <row r="187" spans="1:13" ht="10.199999999999999" customHeight="1" x14ac:dyDescent="0.3">
      <c r="A187" s="2"/>
      <c r="B187" s="2"/>
      <c r="C187" s="2" t="s">
        <v>243</v>
      </c>
      <c r="D187" s="2"/>
      <c r="E187" s="70">
        <v>1985.47</v>
      </c>
      <c r="F187" s="70">
        <v>13333.35</v>
      </c>
      <c r="G187" s="72">
        <v>11347.88</v>
      </c>
      <c r="H187" s="70">
        <v>32000.037871093751</v>
      </c>
      <c r="I187" s="70">
        <v>32000.04</v>
      </c>
      <c r="J187" s="70">
        <v>30014.56787109375</v>
      </c>
      <c r="K187" s="71">
        <v>2.1289062497089617E-3</v>
      </c>
      <c r="L187" s="80">
        <v>32000.04</v>
      </c>
      <c r="M187" s="79">
        <v>2.1289062497089617E-3</v>
      </c>
    </row>
    <row r="188" spans="1:13" ht="10.199999999999999" customHeight="1" x14ac:dyDescent="0.3">
      <c r="A188" s="2"/>
      <c r="B188" s="2"/>
      <c r="C188" s="2" t="s">
        <v>244</v>
      </c>
      <c r="D188" s="2"/>
      <c r="E188" s="70">
        <v>31603.439999999999</v>
      </c>
      <c r="F188" s="70">
        <v>29395.85</v>
      </c>
      <c r="G188" s="72">
        <v>-2207.59</v>
      </c>
      <c r="H188" s="70">
        <v>75130.003964843752</v>
      </c>
      <c r="I188" s="70">
        <v>70550.039999999994</v>
      </c>
      <c r="J188" s="70">
        <v>43526.56396484375</v>
      </c>
      <c r="K188" s="71">
        <v>-4579.9639648437587</v>
      </c>
      <c r="L188" s="80">
        <v>75130.001875000002</v>
      </c>
      <c r="M188" s="79">
        <v>-2.0898437505820766E-3</v>
      </c>
    </row>
    <row r="189" spans="1:13" ht="10.199999999999999" customHeight="1" x14ac:dyDescent="0.3">
      <c r="A189" s="2"/>
      <c r="B189" s="2"/>
      <c r="C189" s="2" t="s">
        <v>245</v>
      </c>
      <c r="D189" s="2"/>
      <c r="E189" s="70">
        <v>16986.95</v>
      </c>
      <c r="F189" s="70">
        <v>18750</v>
      </c>
      <c r="G189" s="72">
        <v>1763.0509999999999</v>
      </c>
      <c r="H189" s="70">
        <v>45000.001513671872</v>
      </c>
      <c r="I189" s="70">
        <v>45000</v>
      </c>
      <c r="J189" s="70">
        <v>28013.051513671871</v>
      </c>
      <c r="K189" s="71">
        <v>-1.513671872089617E-3</v>
      </c>
      <c r="L189" s="80">
        <v>45000.000781249997</v>
      </c>
      <c r="M189" s="79">
        <v>-7.32421875E-4</v>
      </c>
    </row>
    <row r="190" spans="1:13" ht="10.199999999999999" customHeight="1" x14ac:dyDescent="0.3">
      <c r="A190" s="2"/>
      <c r="B190" s="2"/>
      <c r="C190" s="2" t="s">
        <v>246</v>
      </c>
      <c r="D190" s="2"/>
      <c r="E190" s="70">
        <v>538.98</v>
      </c>
      <c r="F190" s="70">
        <v>2083.35</v>
      </c>
      <c r="G190" s="72">
        <v>1544.37</v>
      </c>
      <c r="H190" s="70">
        <v>5000.0401806640621</v>
      </c>
      <c r="I190" s="70">
        <v>5000.04</v>
      </c>
      <c r="J190" s="70">
        <v>4461.0601806640625</v>
      </c>
      <c r="K190" s="71">
        <v>-1.8066406209982233E-4</v>
      </c>
      <c r="L190" s="80">
        <v>5000.0400585937496</v>
      </c>
      <c r="M190" s="79">
        <v>-1.220703125E-4</v>
      </c>
    </row>
    <row r="191" spans="1:13" ht="10.199999999999999" customHeight="1" x14ac:dyDescent="0.3">
      <c r="A191" s="2"/>
      <c r="B191" s="2"/>
      <c r="C191" s="42" t="s">
        <v>247</v>
      </c>
      <c r="D191" s="42"/>
      <c r="E191" s="73">
        <v>245702.72000000003</v>
      </c>
      <c r="F191" s="73">
        <v>262364.40000000002</v>
      </c>
      <c r="G191" s="75">
        <v>16661.679999999993</v>
      </c>
      <c r="H191" s="73">
        <v>621665.57511016843</v>
      </c>
      <c r="I191" s="73">
        <v>629674.55999999994</v>
      </c>
      <c r="J191" s="73">
        <v>375962.8551101684</v>
      </c>
      <c r="K191" s="74">
        <v>8008.9848898315104</v>
      </c>
      <c r="L191" s="81">
        <v>621665.57599609368</v>
      </c>
      <c r="M191" s="82">
        <v>8.8592533484188607E-4</v>
      </c>
    </row>
    <row r="192" spans="1:13" ht="10.199999999999999" customHeight="1" x14ac:dyDescent="0.3">
      <c r="A192" s="2"/>
      <c r="B192" s="2" t="s">
        <v>36</v>
      </c>
      <c r="C192" s="2"/>
      <c r="D192" s="2"/>
      <c r="E192" s="70"/>
      <c r="F192" s="70"/>
      <c r="G192" s="72"/>
      <c r="H192" s="70"/>
      <c r="I192" s="70"/>
      <c r="J192" s="70"/>
      <c r="K192" s="71"/>
      <c r="L192" s="80"/>
      <c r="M192" s="79"/>
    </row>
    <row r="193" spans="1:13" ht="10.199999999999999" customHeight="1" x14ac:dyDescent="0.3">
      <c r="A193" s="2"/>
      <c r="B193" s="2"/>
      <c r="C193" s="2" t="s">
        <v>248</v>
      </c>
      <c r="D193" s="2"/>
      <c r="E193" s="70">
        <v>340695.14</v>
      </c>
      <c r="F193" s="70">
        <v>60416.65</v>
      </c>
      <c r="G193" s="72">
        <v>-280278.5</v>
      </c>
      <c r="H193" s="70">
        <v>345000.01481689455</v>
      </c>
      <c r="I193" s="70">
        <v>144999.96</v>
      </c>
      <c r="J193" s="70">
        <v>4304.8748168945313</v>
      </c>
      <c r="K193" s="71">
        <v>-200000.05481689455</v>
      </c>
      <c r="L193" s="80">
        <v>344999.99875000003</v>
      </c>
      <c r="M193" s="79">
        <v>-1.6066894517280161E-2</v>
      </c>
    </row>
    <row r="194" spans="1:13" ht="10.199999999999999" customHeight="1" x14ac:dyDescent="0.3">
      <c r="A194" s="2"/>
      <c r="B194" s="2"/>
      <c r="C194" s="2" t="s">
        <v>249</v>
      </c>
      <c r="D194" s="2"/>
      <c r="E194" s="70">
        <v>1040.57</v>
      </c>
      <c r="F194" s="70">
        <v>1041.6500000000001</v>
      </c>
      <c r="G194" s="72">
        <v>1.0800780000000001</v>
      </c>
      <c r="H194" s="70">
        <v>2499.9599841308591</v>
      </c>
      <c r="I194" s="70">
        <v>2499.96</v>
      </c>
      <c r="J194" s="70">
        <v>1459.3899841308591</v>
      </c>
      <c r="K194" s="71">
        <v>1.5869140952418093E-5</v>
      </c>
      <c r="L194" s="80">
        <v>2499.9599658203124</v>
      </c>
      <c r="M194" s="79">
        <v>-1.831054669310106E-5</v>
      </c>
    </row>
    <row r="195" spans="1:13" ht="10.199999999999999" customHeight="1" x14ac:dyDescent="0.3">
      <c r="A195" s="2"/>
      <c r="B195" s="2"/>
      <c r="C195" s="2" t="s">
        <v>250</v>
      </c>
      <c r="D195" s="2"/>
      <c r="E195" s="70">
        <v>981</v>
      </c>
      <c r="F195" s="70">
        <v>6041.65</v>
      </c>
      <c r="G195" s="72">
        <v>5060.6499999999996</v>
      </c>
      <c r="H195" s="70">
        <v>14499.960205078125</v>
      </c>
      <c r="I195" s="70">
        <v>14499.96</v>
      </c>
      <c r="J195" s="70">
        <v>13518.960205078125</v>
      </c>
      <c r="K195" s="71">
        <v>-2.0507812587311491E-4</v>
      </c>
      <c r="L195" s="80">
        <v>14499.9599609375</v>
      </c>
      <c r="M195" s="79">
        <v>-2.44140625E-4</v>
      </c>
    </row>
    <row r="196" spans="1:13" ht="10.199999999999999" customHeight="1" x14ac:dyDescent="0.3">
      <c r="A196" s="2"/>
      <c r="B196" s="2"/>
      <c r="C196" s="2" t="s">
        <v>251</v>
      </c>
      <c r="D196" s="2"/>
      <c r="E196" s="70">
        <v>83312.759999999995</v>
      </c>
      <c r="F196" s="70">
        <v>25895.85</v>
      </c>
      <c r="G196" s="72">
        <v>-57416.91</v>
      </c>
      <c r="H196" s="70">
        <v>83312.760000000009</v>
      </c>
      <c r="I196" s="70">
        <v>62150.04</v>
      </c>
      <c r="J196" s="70">
        <v>0</v>
      </c>
      <c r="K196" s="71">
        <v>-21162.720000000008</v>
      </c>
      <c r="L196" s="80">
        <v>82849.510000000009</v>
      </c>
      <c r="M196" s="79">
        <v>-463.25</v>
      </c>
    </row>
    <row r="197" spans="1:13" ht="10.199999999999999" customHeight="1" x14ac:dyDescent="0.3">
      <c r="A197" s="2"/>
      <c r="B197" s="2"/>
      <c r="C197" s="2" t="s">
        <v>253</v>
      </c>
      <c r="D197" s="2"/>
      <c r="E197" s="70">
        <v>83074.59</v>
      </c>
      <c r="F197" s="70">
        <v>63906.05</v>
      </c>
      <c r="G197" s="72">
        <v>-19168.54</v>
      </c>
      <c r="H197" s="70">
        <v>153374.509921875</v>
      </c>
      <c r="I197" s="70">
        <v>153374.51999999999</v>
      </c>
      <c r="J197" s="70">
        <v>70299.919921875</v>
      </c>
      <c r="K197" s="71">
        <v>1.0078124993015081E-2</v>
      </c>
      <c r="L197" s="80">
        <v>153374.511875</v>
      </c>
      <c r="M197" s="79">
        <v>1.953125E-3</v>
      </c>
    </row>
    <row r="198" spans="1:13" ht="10.199999999999999" customHeight="1" x14ac:dyDescent="0.3">
      <c r="A198" s="2"/>
      <c r="B198" s="2"/>
      <c r="C198" s="2" t="s">
        <v>254</v>
      </c>
      <c r="D198" s="2"/>
      <c r="E198" s="70">
        <v>38455.089999999997</v>
      </c>
      <c r="F198" s="70">
        <v>21458.35</v>
      </c>
      <c r="G198" s="72">
        <v>-16996.740000000002</v>
      </c>
      <c r="H198" s="70">
        <v>51500.039462890622</v>
      </c>
      <c r="I198" s="70">
        <v>51500.04</v>
      </c>
      <c r="J198" s="70">
        <v>13044.949462890625</v>
      </c>
      <c r="K198" s="71">
        <v>5.3710937936557457E-4</v>
      </c>
      <c r="L198" s="80">
        <v>51500.039218749997</v>
      </c>
      <c r="M198" s="79">
        <v>-2.44140625E-4</v>
      </c>
    </row>
    <row r="199" spans="1:13" ht="10.199999999999999" customHeight="1" x14ac:dyDescent="0.3">
      <c r="A199" s="2"/>
      <c r="B199" s="2"/>
      <c r="C199" s="2" t="s">
        <v>255</v>
      </c>
      <c r="D199" s="2"/>
      <c r="E199" s="70">
        <v>4997.28</v>
      </c>
      <c r="F199" s="70">
        <v>3541.65</v>
      </c>
      <c r="G199" s="72">
        <v>-1455.63</v>
      </c>
      <c r="H199" s="70">
        <v>8500.0002758789051</v>
      </c>
      <c r="I199" s="70">
        <v>8499.9599999999991</v>
      </c>
      <c r="J199" s="70">
        <v>3502.7202758789053</v>
      </c>
      <c r="K199" s="71">
        <v>-4.0275878905958962E-2</v>
      </c>
      <c r="L199" s="80">
        <v>8500.0002148437488</v>
      </c>
      <c r="M199" s="79">
        <v>-6.103515625E-5</v>
      </c>
    </row>
    <row r="200" spans="1:13" ht="10.199999999999999" customHeight="1" x14ac:dyDescent="0.3">
      <c r="A200" s="2"/>
      <c r="B200" s="2"/>
      <c r="C200" s="2" t="s">
        <v>257</v>
      </c>
      <c r="D200" s="2"/>
      <c r="E200" s="70">
        <v>14</v>
      </c>
      <c r="F200" s="70">
        <v>1666.65</v>
      </c>
      <c r="G200" s="72">
        <v>1652.65</v>
      </c>
      <c r="H200" s="70">
        <v>3999.9599609375</v>
      </c>
      <c r="I200" s="70">
        <v>3999.96</v>
      </c>
      <c r="J200" s="70">
        <v>3985.9599609375</v>
      </c>
      <c r="K200" s="71">
        <v>3.9062500036379788E-5</v>
      </c>
      <c r="L200" s="80">
        <v>3999.9599609375</v>
      </c>
      <c r="M200" s="79">
        <v>0</v>
      </c>
    </row>
    <row r="201" spans="1:13" ht="10.199999999999999" customHeight="1" x14ac:dyDescent="0.3">
      <c r="A201" s="2"/>
      <c r="B201" s="2"/>
      <c r="C201" s="2" t="s">
        <v>258</v>
      </c>
      <c r="D201" s="2"/>
      <c r="E201" s="70">
        <v>129.97999999999999</v>
      </c>
      <c r="F201" s="70">
        <v>3333.35</v>
      </c>
      <c r="G201" s="72">
        <v>3203.37</v>
      </c>
      <c r="H201" s="70">
        <v>8000.0401806640621</v>
      </c>
      <c r="I201" s="70">
        <v>8000.04</v>
      </c>
      <c r="J201" s="70">
        <v>7870.0601806640625</v>
      </c>
      <c r="K201" s="71">
        <v>-1.8066406209982233E-4</v>
      </c>
      <c r="L201" s="80">
        <v>8000.0400585937496</v>
      </c>
      <c r="M201" s="79">
        <v>-1.220703125E-4</v>
      </c>
    </row>
    <row r="202" spans="1:13" ht="10.199999999999999" customHeight="1" x14ac:dyDescent="0.3">
      <c r="A202" s="2"/>
      <c r="B202" s="2"/>
      <c r="C202" s="2" t="s">
        <v>259</v>
      </c>
      <c r="D202" s="2"/>
      <c r="E202" s="70">
        <v>101179.52</v>
      </c>
      <c r="F202" s="70">
        <v>42083.35</v>
      </c>
      <c r="G202" s="72">
        <v>-59096.17</v>
      </c>
      <c r="H202" s="70">
        <v>101179.51999999999</v>
      </c>
      <c r="I202" s="70">
        <v>101000.04</v>
      </c>
      <c r="J202" s="70">
        <v>0</v>
      </c>
      <c r="K202" s="71">
        <v>-179.47999999999593</v>
      </c>
      <c r="L202" s="80">
        <v>101000.04125000001</v>
      </c>
      <c r="M202" s="79">
        <v>-179.47874999998021</v>
      </c>
    </row>
    <row r="203" spans="1:13" ht="10.199999999999999" customHeight="1" x14ac:dyDescent="0.3">
      <c r="A203" s="2"/>
      <c r="B203" s="2"/>
      <c r="C203" s="2" t="s">
        <v>260</v>
      </c>
      <c r="D203" s="2"/>
      <c r="E203" s="70">
        <v>7688.67</v>
      </c>
      <c r="F203" s="70">
        <v>1666.65</v>
      </c>
      <c r="G203" s="72">
        <v>-6022.02</v>
      </c>
      <c r="H203" s="70">
        <v>7688.67</v>
      </c>
      <c r="I203" s="70">
        <v>3999.96</v>
      </c>
      <c r="J203" s="70">
        <v>0</v>
      </c>
      <c r="K203" s="71">
        <v>-3688.71</v>
      </c>
      <c r="L203" s="80">
        <v>7034.65</v>
      </c>
      <c r="M203" s="79">
        <v>-654.02000000000044</v>
      </c>
    </row>
    <row r="204" spans="1:13" ht="10.199999999999999" customHeight="1" x14ac:dyDescent="0.3">
      <c r="A204" s="2"/>
      <c r="B204" s="2"/>
      <c r="C204" s="2" t="s">
        <v>261</v>
      </c>
      <c r="D204" s="2"/>
      <c r="E204" s="70">
        <v>3555</v>
      </c>
      <c r="F204" s="70">
        <v>833.35</v>
      </c>
      <c r="G204" s="72">
        <v>-2721.65</v>
      </c>
      <c r="H204" s="70">
        <v>3555</v>
      </c>
      <c r="I204" s="70">
        <v>2000.04</v>
      </c>
      <c r="J204" s="70">
        <v>0</v>
      </c>
      <c r="K204" s="71">
        <v>-1554.96</v>
      </c>
      <c r="L204" s="80">
        <v>2000.0400390625</v>
      </c>
      <c r="M204" s="79">
        <v>-1554.9599609375</v>
      </c>
    </row>
    <row r="205" spans="1:13" ht="10.199999999999999" customHeight="1" x14ac:dyDescent="0.3">
      <c r="A205" s="2"/>
      <c r="B205" s="2"/>
      <c r="C205" s="2" t="s">
        <v>262</v>
      </c>
      <c r="D205" s="2"/>
      <c r="E205" s="70">
        <v>3151.7</v>
      </c>
      <c r="F205" s="70">
        <v>5625</v>
      </c>
      <c r="G205" s="72">
        <v>2473.3000000000002</v>
      </c>
      <c r="H205" s="70">
        <v>13499.999438476563</v>
      </c>
      <c r="I205" s="70">
        <v>13500</v>
      </c>
      <c r="J205" s="70">
        <v>10348.299438476563</v>
      </c>
      <c r="K205" s="71">
        <v>5.6152343677240424E-4</v>
      </c>
      <c r="L205" s="80">
        <v>13499.999804687501</v>
      </c>
      <c r="M205" s="79">
        <v>3.662109375E-4</v>
      </c>
    </row>
    <row r="206" spans="1:13" ht="10.199999999999999" customHeight="1" x14ac:dyDescent="0.3">
      <c r="A206" s="2"/>
      <c r="B206" s="2"/>
      <c r="C206" s="2" t="s">
        <v>263</v>
      </c>
      <c r="D206" s="2"/>
      <c r="E206" s="70">
        <v>0</v>
      </c>
      <c r="F206" s="70">
        <v>2083.35</v>
      </c>
      <c r="G206" s="72">
        <v>2083.35</v>
      </c>
      <c r="H206" s="70">
        <v>5000.0401000976563</v>
      </c>
      <c r="I206" s="70">
        <v>5000.04</v>
      </c>
      <c r="J206" s="70">
        <v>5000.0401000976563</v>
      </c>
      <c r="K206" s="71">
        <v>-1.0009765628637979E-4</v>
      </c>
      <c r="L206" s="80">
        <v>5000.0400390625</v>
      </c>
      <c r="M206" s="79">
        <v>-6.103515625E-5</v>
      </c>
    </row>
    <row r="207" spans="1:13" ht="10.199999999999999" customHeight="1" x14ac:dyDescent="0.3">
      <c r="A207" s="2"/>
      <c r="B207" s="2"/>
      <c r="C207" s="2" t="s">
        <v>264</v>
      </c>
      <c r="D207" s="2"/>
      <c r="E207" s="70">
        <v>7000</v>
      </c>
      <c r="F207" s="70">
        <v>2916.65</v>
      </c>
      <c r="G207" s="72">
        <v>-4083.35</v>
      </c>
      <c r="H207" s="70">
        <v>7000</v>
      </c>
      <c r="I207" s="70">
        <v>6999.96</v>
      </c>
      <c r="J207" s="70">
        <v>0</v>
      </c>
      <c r="K207" s="71">
        <v>-3.999999999996362E-2</v>
      </c>
      <c r="L207" s="80">
        <v>7000</v>
      </c>
      <c r="M207" s="79">
        <v>0</v>
      </c>
    </row>
    <row r="208" spans="1:13" ht="10.199999999999999" customHeight="1" x14ac:dyDescent="0.3">
      <c r="A208" s="2"/>
      <c r="B208" s="2"/>
      <c r="C208" s="2" t="s">
        <v>265</v>
      </c>
      <c r="D208" s="2"/>
      <c r="E208" s="70">
        <v>0</v>
      </c>
      <c r="F208" s="70">
        <v>833.35</v>
      </c>
      <c r="G208" s="72">
        <v>833.35</v>
      </c>
      <c r="H208" s="70">
        <v>2000.0400085449219</v>
      </c>
      <c r="I208" s="70">
        <v>2000.04</v>
      </c>
      <c r="J208" s="70">
        <v>2000.0400085449219</v>
      </c>
      <c r="K208" s="71">
        <v>-8.5449219113797881E-6</v>
      </c>
      <c r="L208" s="80">
        <v>2000.0400390625</v>
      </c>
      <c r="M208" s="79">
        <v>3.0517578125E-5</v>
      </c>
    </row>
    <row r="209" spans="1:13" ht="10.199999999999999" customHeight="1" x14ac:dyDescent="0.3">
      <c r="A209" s="2"/>
      <c r="B209" s="2"/>
      <c r="C209" s="2" t="s">
        <v>266</v>
      </c>
      <c r="D209" s="2"/>
      <c r="E209" s="70">
        <v>500</v>
      </c>
      <c r="F209" s="70">
        <v>541.65</v>
      </c>
      <c r="G209" s="72">
        <v>41.650019999999998</v>
      </c>
      <c r="H209" s="70">
        <v>1299.9599380493164</v>
      </c>
      <c r="I209" s="70">
        <v>1299.96</v>
      </c>
      <c r="J209" s="70">
        <v>799.95993804931641</v>
      </c>
      <c r="K209" s="71">
        <v>6.1950683630129788E-5</v>
      </c>
      <c r="L209" s="80">
        <v>1299.9599609375</v>
      </c>
      <c r="M209" s="79">
        <v>2.288818359375E-5</v>
      </c>
    </row>
    <row r="210" spans="1:13" ht="10.199999999999999" customHeight="1" x14ac:dyDescent="0.3">
      <c r="A210" s="2"/>
      <c r="B210" s="2"/>
      <c r="C210" s="2" t="s">
        <v>267</v>
      </c>
      <c r="D210" s="2"/>
      <c r="E210" s="70">
        <v>1100.53</v>
      </c>
      <c r="F210" s="70">
        <v>1083.3499999999999</v>
      </c>
      <c r="G210" s="72">
        <v>-17.180050000000001</v>
      </c>
      <c r="H210" s="70">
        <v>2600.0399945068357</v>
      </c>
      <c r="I210" s="70">
        <v>2600.04</v>
      </c>
      <c r="J210" s="70">
        <v>1499.5099945068357</v>
      </c>
      <c r="K210" s="71">
        <v>5.4931642807787284E-6</v>
      </c>
      <c r="L210" s="80">
        <v>2600.0399609374999</v>
      </c>
      <c r="M210" s="79">
        <v>-3.356933575560106E-5</v>
      </c>
    </row>
    <row r="211" spans="1:13" ht="10.199999999999999" customHeight="1" x14ac:dyDescent="0.3">
      <c r="A211" s="2"/>
      <c r="B211" s="2"/>
      <c r="C211" s="2" t="s">
        <v>268</v>
      </c>
      <c r="D211" s="2"/>
      <c r="E211" s="70">
        <v>0</v>
      </c>
      <c r="F211" s="70">
        <v>2083.35</v>
      </c>
      <c r="G211" s="72">
        <v>2083.35</v>
      </c>
      <c r="H211" s="70">
        <v>5000.0401000976563</v>
      </c>
      <c r="I211" s="70">
        <v>5000.04</v>
      </c>
      <c r="J211" s="70">
        <v>5000.0401000976563</v>
      </c>
      <c r="K211" s="71">
        <v>-1.0009765628637979E-4</v>
      </c>
      <c r="L211" s="80">
        <v>5000.0400390625</v>
      </c>
      <c r="M211" s="79">
        <v>-6.103515625E-5</v>
      </c>
    </row>
    <row r="212" spans="1:13" ht="10.199999999999999" customHeight="1" x14ac:dyDescent="0.3">
      <c r="A212" s="2"/>
      <c r="B212" s="2"/>
      <c r="C212" s="2" t="s">
        <v>269</v>
      </c>
      <c r="D212" s="2"/>
      <c r="E212" s="70">
        <v>0</v>
      </c>
      <c r="F212" s="70">
        <v>2916.65</v>
      </c>
      <c r="G212" s="72">
        <v>2916.65</v>
      </c>
      <c r="H212" s="70">
        <v>6999.9598388671875</v>
      </c>
      <c r="I212" s="70">
        <v>6999.96</v>
      </c>
      <c r="J212" s="70">
        <v>6999.9598388671875</v>
      </c>
      <c r="K212" s="71">
        <v>1.6113281253637979E-4</v>
      </c>
      <c r="L212" s="80">
        <v>6999.9599609375</v>
      </c>
      <c r="M212" s="79">
        <v>1.220703125E-4</v>
      </c>
    </row>
    <row r="213" spans="1:13" ht="10.199999999999999" customHeight="1" x14ac:dyDescent="0.3">
      <c r="A213" s="2"/>
      <c r="B213" s="2"/>
      <c r="C213" s="2" t="s">
        <v>270</v>
      </c>
      <c r="D213" s="2"/>
      <c r="E213" s="70">
        <v>293.2</v>
      </c>
      <c r="F213" s="70">
        <v>3750</v>
      </c>
      <c r="G213" s="72">
        <v>3456.8</v>
      </c>
      <c r="H213" s="70">
        <v>8999.9994384765632</v>
      </c>
      <c r="I213" s="70">
        <v>9000</v>
      </c>
      <c r="J213" s="70">
        <v>8706.7994384765625</v>
      </c>
      <c r="K213" s="71">
        <v>5.6152343677240424E-4</v>
      </c>
      <c r="L213" s="80">
        <v>8999.9998046875007</v>
      </c>
      <c r="M213" s="79">
        <v>3.662109375E-4</v>
      </c>
    </row>
    <row r="214" spans="1:13" ht="10.199999999999999" customHeight="1" x14ac:dyDescent="0.3">
      <c r="A214" s="2"/>
      <c r="B214" s="2"/>
      <c r="C214" s="2" t="s">
        <v>271</v>
      </c>
      <c r="D214" s="2"/>
      <c r="E214" s="70">
        <v>56763</v>
      </c>
      <c r="F214" s="70">
        <v>0</v>
      </c>
      <c r="G214" s="72">
        <v>-56763</v>
      </c>
      <c r="H214" s="70">
        <v>56763</v>
      </c>
      <c r="I214" s="70">
        <v>0</v>
      </c>
      <c r="J214" s="70">
        <v>0</v>
      </c>
      <c r="K214" s="71">
        <v>-56763</v>
      </c>
      <c r="L214" s="80">
        <v>56763</v>
      </c>
      <c r="M214" s="79">
        <v>0</v>
      </c>
    </row>
    <row r="215" spans="1:13" ht="10.199999999999999" customHeight="1" x14ac:dyDescent="0.3">
      <c r="A215" s="2"/>
      <c r="B215" s="2"/>
      <c r="C215" s="2" t="s">
        <v>272</v>
      </c>
      <c r="D215" s="2"/>
      <c r="E215" s="70">
        <v>43306.36</v>
      </c>
      <c r="F215" s="70">
        <v>75000</v>
      </c>
      <c r="G215" s="72">
        <v>31693.64</v>
      </c>
      <c r="H215" s="70">
        <v>179999.99476562499</v>
      </c>
      <c r="I215" s="70">
        <v>180000</v>
      </c>
      <c r="J215" s="70">
        <v>136693.634765625</v>
      </c>
      <c r="K215" s="71">
        <v>5.2343750139698386E-3</v>
      </c>
      <c r="L215" s="80">
        <v>179999.99812499998</v>
      </c>
      <c r="M215" s="79">
        <v>3.3593749976716936E-3</v>
      </c>
    </row>
    <row r="216" spans="1:13" ht="10.199999999999999" customHeight="1" x14ac:dyDescent="0.3">
      <c r="A216" s="2"/>
      <c r="B216" s="2"/>
      <c r="C216" s="2" t="s">
        <v>273</v>
      </c>
      <c r="D216" s="2"/>
      <c r="E216" s="70">
        <v>10000</v>
      </c>
      <c r="F216" s="70">
        <v>13333.35</v>
      </c>
      <c r="G216" s="72">
        <v>3333.35</v>
      </c>
      <c r="H216" s="70">
        <v>32000.03955078125</v>
      </c>
      <c r="I216" s="70">
        <v>32000.04</v>
      </c>
      <c r="J216" s="70">
        <v>22000.03955078125</v>
      </c>
      <c r="K216" s="71">
        <v>4.4921875087311491E-4</v>
      </c>
      <c r="L216" s="80">
        <v>32000.0390625</v>
      </c>
      <c r="M216" s="79">
        <v>-4.8828125E-4</v>
      </c>
    </row>
    <row r="217" spans="1:13" ht="10.199999999999999" customHeight="1" x14ac:dyDescent="0.3">
      <c r="A217" s="2"/>
      <c r="B217" s="2"/>
      <c r="C217" s="2" t="s">
        <v>274</v>
      </c>
      <c r="D217" s="2"/>
      <c r="E217" s="70">
        <v>978.63</v>
      </c>
      <c r="F217" s="70">
        <v>5416.65</v>
      </c>
      <c r="G217" s="72">
        <v>4438.0200000000004</v>
      </c>
      <c r="H217" s="70">
        <v>12999.960200195314</v>
      </c>
      <c r="I217" s="70">
        <v>12999.96</v>
      </c>
      <c r="J217" s="70">
        <v>12021.330200195314</v>
      </c>
      <c r="K217" s="71">
        <v>-2.0019531439174898E-4</v>
      </c>
      <c r="L217" s="80">
        <v>12999.9602734375</v>
      </c>
      <c r="M217" s="79">
        <v>7.3242186772404239E-5</v>
      </c>
    </row>
    <row r="218" spans="1:13" ht="10.199999999999999" customHeight="1" x14ac:dyDescent="0.3">
      <c r="A218" s="2"/>
      <c r="B218" s="2"/>
      <c r="C218" s="2" t="s">
        <v>275</v>
      </c>
      <c r="D218" s="2"/>
      <c r="E218" s="70">
        <v>351.47</v>
      </c>
      <c r="F218" s="70">
        <v>416.65</v>
      </c>
      <c r="G218" s="72">
        <v>65.179990000000004</v>
      </c>
      <c r="H218" s="70">
        <v>999.9599826049805</v>
      </c>
      <c r="I218" s="70">
        <v>999.96</v>
      </c>
      <c r="J218" s="70">
        <v>648.48998260498047</v>
      </c>
      <c r="K218" s="71">
        <v>1.7395019540344947E-5</v>
      </c>
      <c r="L218" s="80">
        <v>999.95999023437503</v>
      </c>
      <c r="M218" s="79">
        <v>7.62939453125E-6</v>
      </c>
    </row>
    <row r="219" spans="1:13" ht="10.199999999999999" customHeight="1" x14ac:dyDescent="0.3">
      <c r="A219" s="2"/>
      <c r="B219" s="2"/>
      <c r="C219" s="2" t="s">
        <v>276</v>
      </c>
      <c r="D219" s="2"/>
      <c r="E219" s="70">
        <v>16810.75</v>
      </c>
      <c r="F219" s="70">
        <v>13333.35</v>
      </c>
      <c r="G219" s="72">
        <v>-3477.4</v>
      </c>
      <c r="H219" s="70">
        <v>32000.0390625</v>
      </c>
      <c r="I219" s="70">
        <v>32000.04</v>
      </c>
      <c r="J219" s="70">
        <v>15189.2890625</v>
      </c>
      <c r="K219" s="71">
        <v>9.3750000087311491E-4</v>
      </c>
      <c r="L219" s="80">
        <v>32000.0390625</v>
      </c>
      <c r="M219" s="79">
        <v>0</v>
      </c>
    </row>
    <row r="220" spans="1:13" ht="10.199999999999999" customHeight="1" x14ac:dyDescent="0.3">
      <c r="A220" s="2"/>
      <c r="B220" s="2"/>
      <c r="C220" s="2" t="s">
        <v>277</v>
      </c>
      <c r="D220" s="2"/>
      <c r="E220" s="70">
        <v>5938.73</v>
      </c>
      <c r="F220" s="70">
        <v>0</v>
      </c>
      <c r="G220" s="72">
        <v>-5938.73</v>
      </c>
      <c r="H220" s="70">
        <v>5938.73</v>
      </c>
      <c r="I220" s="70">
        <v>0</v>
      </c>
      <c r="J220" s="70">
        <v>0</v>
      </c>
      <c r="K220" s="71">
        <v>-5938.73</v>
      </c>
      <c r="L220" s="80">
        <v>5938.73</v>
      </c>
      <c r="M220" s="79">
        <v>0</v>
      </c>
    </row>
    <row r="221" spans="1:13" ht="10.199999999999999" customHeight="1" x14ac:dyDescent="0.3">
      <c r="A221" s="2"/>
      <c r="B221" s="2"/>
      <c r="C221" s="2" t="s">
        <v>278</v>
      </c>
      <c r="D221" s="2"/>
      <c r="E221" s="70">
        <v>61420</v>
      </c>
      <c r="F221" s="70">
        <v>41666.65</v>
      </c>
      <c r="G221" s="72">
        <v>-19753.349999999999</v>
      </c>
      <c r="H221" s="70">
        <v>99999.9599609375</v>
      </c>
      <c r="I221" s="70">
        <v>99999.96</v>
      </c>
      <c r="J221" s="70">
        <v>38579.9599609375</v>
      </c>
      <c r="K221" s="71">
        <v>3.90625064028427E-5</v>
      </c>
      <c r="L221" s="80">
        <v>99999.9609375</v>
      </c>
      <c r="M221" s="79">
        <v>9.765625E-4</v>
      </c>
    </row>
    <row r="222" spans="1:13" ht="10.199999999999999" customHeight="1" x14ac:dyDescent="0.3">
      <c r="A222" s="2"/>
      <c r="B222" s="2"/>
      <c r="C222" s="2" t="s">
        <v>279</v>
      </c>
      <c r="D222" s="2"/>
      <c r="E222" s="70">
        <v>10746.75</v>
      </c>
      <c r="F222" s="70">
        <v>32500</v>
      </c>
      <c r="G222" s="72">
        <v>21753.25</v>
      </c>
      <c r="H222" s="70">
        <v>76747.001953125</v>
      </c>
      <c r="I222" s="70">
        <v>78000</v>
      </c>
      <c r="J222" s="70">
        <v>66000.251953125</v>
      </c>
      <c r="K222" s="71">
        <v>1252.998046875</v>
      </c>
      <c r="L222" s="80">
        <v>76747</v>
      </c>
      <c r="M222" s="79">
        <v>-1.953125E-3</v>
      </c>
    </row>
    <row r="223" spans="1:13" ht="10.199999999999999" customHeight="1" x14ac:dyDescent="0.3">
      <c r="A223" s="2"/>
      <c r="B223" s="2"/>
      <c r="C223" s="2" t="s">
        <v>280</v>
      </c>
      <c r="D223" s="2"/>
      <c r="E223" s="70">
        <v>15072</v>
      </c>
      <c r="F223" s="70">
        <v>0</v>
      </c>
      <c r="G223" s="72">
        <v>-15072</v>
      </c>
      <c r="H223" s="70">
        <v>32572</v>
      </c>
      <c r="I223" s="70">
        <v>0</v>
      </c>
      <c r="J223" s="70">
        <v>17500</v>
      </c>
      <c r="K223" s="71">
        <v>-32572</v>
      </c>
      <c r="L223" s="80">
        <v>7085</v>
      </c>
      <c r="M223" s="79">
        <v>-25487</v>
      </c>
    </row>
    <row r="224" spans="1:13" ht="10.199999999999999" customHeight="1" x14ac:dyDescent="0.3">
      <c r="A224" s="2"/>
      <c r="B224" s="2"/>
      <c r="C224" s="2" t="s">
        <v>281</v>
      </c>
      <c r="D224" s="2"/>
      <c r="E224" s="70">
        <v>0</v>
      </c>
      <c r="F224" s="70">
        <v>2291.65</v>
      </c>
      <c r="G224" s="72">
        <v>2291.65</v>
      </c>
      <c r="H224" s="70">
        <v>5499.9598999023438</v>
      </c>
      <c r="I224" s="70">
        <v>5499.96</v>
      </c>
      <c r="J224" s="70">
        <v>5499.9598999023438</v>
      </c>
      <c r="K224" s="71">
        <v>1.0009765628637979E-4</v>
      </c>
      <c r="L224" s="80">
        <v>5499.9599609375</v>
      </c>
      <c r="M224" s="79">
        <v>6.103515625E-5</v>
      </c>
    </row>
    <row r="225" spans="1:13" ht="10.199999999999999" customHeight="1" x14ac:dyDescent="0.3">
      <c r="A225" s="2"/>
      <c r="B225" s="2"/>
      <c r="C225" s="2" t="s">
        <v>282</v>
      </c>
      <c r="D225" s="2"/>
      <c r="E225" s="70">
        <v>317.5</v>
      </c>
      <c r="F225" s="70">
        <v>4166.6499999999996</v>
      </c>
      <c r="G225" s="72">
        <v>3849.15</v>
      </c>
      <c r="H225" s="70">
        <v>8660.0003662109375</v>
      </c>
      <c r="I225" s="70">
        <v>9999.9599999999991</v>
      </c>
      <c r="J225" s="70">
        <v>8342.5003662109375</v>
      </c>
      <c r="K225" s="71">
        <v>1339.9596337890616</v>
      </c>
      <c r="L225" s="80">
        <v>8660</v>
      </c>
      <c r="M225" s="79">
        <v>-3.662109375E-4</v>
      </c>
    </row>
    <row r="226" spans="1:13" ht="10.199999999999999" customHeight="1" x14ac:dyDescent="0.3">
      <c r="A226" s="2"/>
      <c r="B226" s="2"/>
      <c r="C226" s="2" t="s">
        <v>283</v>
      </c>
      <c r="D226" s="2"/>
      <c r="E226" s="70">
        <v>2149.84</v>
      </c>
      <c r="F226" s="70">
        <v>0</v>
      </c>
      <c r="G226" s="72">
        <v>-2149.84</v>
      </c>
      <c r="H226" s="70">
        <v>2149.8399999999997</v>
      </c>
      <c r="I226" s="70">
        <v>0</v>
      </c>
      <c r="J226" s="70">
        <v>0</v>
      </c>
      <c r="K226" s="71">
        <v>-2149.8399999999997</v>
      </c>
      <c r="L226" s="80">
        <v>2124.37</v>
      </c>
      <c r="M226" s="79">
        <v>-25.4699999999998</v>
      </c>
    </row>
    <row r="227" spans="1:13" ht="10.199999999999999" customHeight="1" x14ac:dyDescent="0.3">
      <c r="A227" s="2"/>
      <c r="B227" s="2"/>
      <c r="C227" s="2" t="s">
        <v>284</v>
      </c>
      <c r="D227" s="2"/>
      <c r="E227" s="70">
        <v>8000</v>
      </c>
      <c r="F227" s="70">
        <v>5416.65</v>
      </c>
      <c r="G227" s="72">
        <v>-2583.35</v>
      </c>
      <c r="H227" s="70">
        <v>162617.99609375</v>
      </c>
      <c r="I227" s="70">
        <v>12999.96</v>
      </c>
      <c r="J227" s="70">
        <v>154617.99609375</v>
      </c>
      <c r="K227" s="71">
        <v>-149618.03609375001</v>
      </c>
      <c r="L227" s="80">
        <v>162618</v>
      </c>
      <c r="M227" s="79">
        <v>3.90625E-3</v>
      </c>
    </row>
    <row r="228" spans="1:13" ht="10.199999999999999" customHeight="1" x14ac:dyDescent="0.3">
      <c r="A228" s="2"/>
      <c r="B228" s="2"/>
      <c r="C228" s="2" t="s">
        <v>286</v>
      </c>
      <c r="D228" s="2"/>
      <c r="E228" s="70">
        <v>1122.54</v>
      </c>
      <c r="F228" s="70">
        <v>0.01</v>
      </c>
      <c r="G228" s="72">
        <v>-1122.53</v>
      </c>
      <c r="H228" s="70">
        <v>25200.000449218751</v>
      </c>
      <c r="I228" s="70">
        <v>0.01</v>
      </c>
      <c r="J228" s="70">
        <v>24077.46044921875</v>
      </c>
      <c r="K228" s="71">
        <v>-25199.990449218752</v>
      </c>
      <c r="L228" s="80">
        <v>25200.000937500001</v>
      </c>
      <c r="M228" s="79">
        <v>4.8828125E-4</v>
      </c>
    </row>
    <row r="229" spans="1:13" ht="10.199999999999999" customHeight="1" x14ac:dyDescent="0.3">
      <c r="A229" s="2"/>
      <c r="B229" s="2"/>
      <c r="C229" s="2" t="s">
        <v>287</v>
      </c>
      <c r="D229" s="2"/>
      <c r="E229" s="70">
        <v>14800</v>
      </c>
      <c r="F229" s="70">
        <v>0</v>
      </c>
      <c r="G229" s="72">
        <v>-14800</v>
      </c>
      <c r="H229" s="70">
        <v>14800</v>
      </c>
      <c r="I229" s="70">
        <v>0</v>
      </c>
      <c r="J229" s="70">
        <v>0</v>
      </c>
      <c r="K229" s="71">
        <v>-14800</v>
      </c>
      <c r="L229" s="80">
        <v>14800</v>
      </c>
      <c r="M229" s="79">
        <v>0</v>
      </c>
    </row>
    <row r="230" spans="1:13" ht="10.199999999999999" customHeight="1" x14ac:dyDescent="0.3">
      <c r="A230" s="2"/>
      <c r="B230" s="2"/>
      <c r="C230" s="2" t="s">
        <v>288</v>
      </c>
      <c r="D230" s="2"/>
      <c r="E230" s="70">
        <v>55</v>
      </c>
      <c r="F230" s="70">
        <v>0</v>
      </c>
      <c r="G230" s="72">
        <v>-55</v>
      </c>
      <c r="H230" s="70">
        <v>55</v>
      </c>
      <c r="I230" s="70">
        <v>0</v>
      </c>
      <c r="J230" s="70">
        <v>0</v>
      </c>
      <c r="K230" s="71">
        <v>-55</v>
      </c>
      <c r="L230" s="80">
        <v>0</v>
      </c>
      <c r="M230" s="79">
        <v>-55</v>
      </c>
    </row>
    <row r="231" spans="1:13" ht="10.199999999999999" customHeight="1" x14ac:dyDescent="0.3">
      <c r="A231" s="2"/>
      <c r="B231" s="2"/>
      <c r="C231" s="2" t="s">
        <v>289</v>
      </c>
      <c r="D231" s="2"/>
      <c r="E231" s="70">
        <v>0</v>
      </c>
      <c r="F231" s="70">
        <v>833.35</v>
      </c>
      <c r="G231" s="72">
        <v>833.35</v>
      </c>
      <c r="H231" s="70">
        <v>2000.0400085449219</v>
      </c>
      <c r="I231" s="70">
        <v>2000.04</v>
      </c>
      <c r="J231" s="70">
        <v>2000.0400085449219</v>
      </c>
      <c r="K231" s="71">
        <v>-8.5449219113797881E-6</v>
      </c>
      <c r="L231" s="80">
        <v>2000.0400390625</v>
      </c>
      <c r="M231" s="79">
        <v>3.0517578125E-5</v>
      </c>
    </row>
    <row r="232" spans="1:13" ht="10.199999999999999" customHeight="1" x14ac:dyDescent="0.3">
      <c r="A232" s="2"/>
      <c r="B232" s="2"/>
      <c r="C232" s="2" t="s">
        <v>290</v>
      </c>
      <c r="D232" s="2"/>
      <c r="E232" s="70">
        <v>233.96</v>
      </c>
      <c r="F232" s="70">
        <v>3333.35</v>
      </c>
      <c r="G232" s="72">
        <v>3099.39</v>
      </c>
      <c r="H232" s="70">
        <v>8000.0404443359375</v>
      </c>
      <c r="I232" s="70">
        <v>8000.04</v>
      </c>
      <c r="J232" s="70">
        <v>7766.0804443359375</v>
      </c>
      <c r="K232" s="71">
        <v>-4.4433593757275958E-4</v>
      </c>
      <c r="L232" s="80">
        <v>8000.0400390625</v>
      </c>
      <c r="M232" s="79">
        <v>-4.0527343753637979E-4</v>
      </c>
    </row>
    <row r="233" spans="1:13" ht="10.199999999999999" customHeight="1" x14ac:dyDescent="0.3">
      <c r="A233" s="2"/>
      <c r="B233" s="2"/>
      <c r="C233" s="42" t="s">
        <v>291</v>
      </c>
      <c r="D233" s="42"/>
      <c r="E233" s="73">
        <v>925235.55999999994</v>
      </c>
      <c r="F233" s="73">
        <v>451426.86000000004</v>
      </c>
      <c r="G233" s="75">
        <v>-473808.6999999999</v>
      </c>
      <c r="H233" s="73">
        <v>1594514.0764031983</v>
      </c>
      <c r="I233" s="73">
        <v>1083424.45</v>
      </c>
      <c r="J233" s="73">
        <v>669278.51640319836</v>
      </c>
      <c r="K233" s="74">
        <v>-511089.62640319834</v>
      </c>
      <c r="L233" s="81">
        <v>1566094.8893310546</v>
      </c>
      <c r="M233" s="82">
        <v>-28419.187072143526</v>
      </c>
    </row>
    <row r="234" spans="1:13" ht="10.199999999999999" customHeight="1" x14ac:dyDescent="0.3">
      <c r="A234" s="2"/>
      <c r="B234" s="2" t="s">
        <v>37</v>
      </c>
      <c r="C234" s="2"/>
      <c r="D234" s="2"/>
      <c r="E234" s="70"/>
      <c r="F234" s="70"/>
      <c r="G234" s="72"/>
      <c r="H234" s="70"/>
      <c r="I234" s="70"/>
      <c r="J234" s="70"/>
      <c r="K234" s="71"/>
      <c r="L234" s="80"/>
      <c r="M234" s="79"/>
    </row>
    <row r="235" spans="1:13" ht="10.199999999999999" customHeight="1" x14ac:dyDescent="0.3">
      <c r="A235" s="2"/>
      <c r="B235" s="2"/>
      <c r="C235" s="2" t="s">
        <v>292</v>
      </c>
      <c r="D235" s="2"/>
      <c r="E235" s="70">
        <v>2370.98</v>
      </c>
      <c r="F235" s="70">
        <v>2500</v>
      </c>
      <c r="G235" s="72">
        <v>129.02000000000001</v>
      </c>
      <c r="H235" s="70">
        <v>6000.0002026367183</v>
      </c>
      <c r="I235" s="70">
        <v>6000</v>
      </c>
      <c r="J235" s="70">
        <v>3629.0202026367183</v>
      </c>
      <c r="K235" s="71">
        <v>-2.0263671831344254E-4</v>
      </c>
      <c r="L235" s="80">
        <v>6000.0000195312496</v>
      </c>
      <c r="M235" s="79">
        <v>-1.8310546875E-4</v>
      </c>
    </row>
    <row r="236" spans="1:13" ht="10.199999999999999" customHeight="1" x14ac:dyDescent="0.3">
      <c r="A236" s="2"/>
      <c r="B236" s="2"/>
      <c r="C236" s="2" t="s">
        <v>293</v>
      </c>
      <c r="D236" s="2"/>
      <c r="E236" s="70">
        <v>1080.3499999999999</v>
      </c>
      <c r="F236" s="70">
        <v>1250</v>
      </c>
      <c r="G236" s="72">
        <v>169.65</v>
      </c>
      <c r="H236" s="70">
        <v>3000.0000244140624</v>
      </c>
      <c r="I236" s="70">
        <v>3000</v>
      </c>
      <c r="J236" s="70">
        <v>1919.6500244140625</v>
      </c>
      <c r="K236" s="71">
        <v>-2.441406240905053E-5</v>
      </c>
      <c r="L236" s="80">
        <v>2999.9999707031247</v>
      </c>
      <c r="M236" s="79">
        <v>-5.3710937663709046E-5</v>
      </c>
    </row>
    <row r="237" spans="1:13" ht="10.199999999999999" customHeight="1" x14ac:dyDescent="0.3">
      <c r="A237" s="2"/>
      <c r="B237" s="2"/>
      <c r="C237" s="2" t="s">
        <v>294</v>
      </c>
      <c r="D237" s="2"/>
      <c r="E237" s="70">
        <v>20412.47</v>
      </c>
      <c r="F237" s="70">
        <v>16666.650000000001</v>
      </c>
      <c r="G237" s="72">
        <v>-3745.82</v>
      </c>
      <c r="H237" s="70">
        <v>39999.960234375001</v>
      </c>
      <c r="I237" s="70">
        <v>39999.96</v>
      </c>
      <c r="J237" s="70">
        <v>19587.490234375</v>
      </c>
      <c r="K237" s="71">
        <v>-2.3437500203726813E-4</v>
      </c>
      <c r="L237" s="80">
        <v>39999.961406250004</v>
      </c>
      <c r="M237" s="79">
        <v>1.171875002910383E-3</v>
      </c>
    </row>
    <row r="238" spans="1:13" ht="10.199999999999999" customHeight="1" x14ac:dyDescent="0.3">
      <c r="A238" s="2"/>
      <c r="B238" s="2"/>
      <c r="C238" s="2" t="s">
        <v>295</v>
      </c>
      <c r="D238" s="2"/>
      <c r="E238" s="70">
        <v>160234.10999999999</v>
      </c>
      <c r="F238" s="70">
        <v>139583.35</v>
      </c>
      <c r="G238" s="72">
        <v>-20650.77</v>
      </c>
      <c r="H238" s="70">
        <v>335000.03382812499</v>
      </c>
      <c r="I238" s="70">
        <v>335000.03999999998</v>
      </c>
      <c r="J238" s="70">
        <v>174765.923828125</v>
      </c>
      <c r="K238" s="71">
        <v>6.1718749930150807E-3</v>
      </c>
      <c r="L238" s="80">
        <v>335000.03749999998</v>
      </c>
      <c r="M238" s="79">
        <v>3.6718749906867743E-3</v>
      </c>
    </row>
    <row r="239" spans="1:13" ht="10.199999999999999" customHeight="1" x14ac:dyDescent="0.3">
      <c r="A239" s="2"/>
      <c r="B239" s="2"/>
      <c r="C239" s="2" t="s">
        <v>296</v>
      </c>
      <c r="D239" s="2"/>
      <c r="E239" s="70">
        <v>275</v>
      </c>
      <c r="F239" s="70">
        <v>1041.6500000000001</v>
      </c>
      <c r="G239" s="72">
        <v>766.65</v>
      </c>
      <c r="H239" s="70">
        <v>2499.9598693847656</v>
      </c>
      <c r="I239" s="70">
        <v>2499.96</v>
      </c>
      <c r="J239" s="70">
        <v>2224.9598693847656</v>
      </c>
      <c r="K239" s="71">
        <v>1.3061523441137979E-4</v>
      </c>
      <c r="L239" s="80">
        <v>2499.9599609375</v>
      </c>
      <c r="M239" s="79">
        <v>9.1552734375E-5</v>
      </c>
    </row>
    <row r="240" spans="1:13" ht="10.199999999999999" customHeight="1" x14ac:dyDescent="0.3">
      <c r="A240" s="2"/>
      <c r="B240" s="2"/>
      <c r="C240" s="2" t="s">
        <v>297</v>
      </c>
      <c r="D240" s="2"/>
      <c r="E240" s="70">
        <v>0</v>
      </c>
      <c r="F240" s="70">
        <v>2916.65</v>
      </c>
      <c r="G240" s="72">
        <v>2916.65</v>
      </c>
      <c r="H240" s="70">
        <v>6999.9598388671875</v>
      </c>
      <c r="I240" s="70">
        <v>6999.96</v>
      </c>
      <c r="J240" s="70">
        <v>6999.9598388671875</v>
      </c>
      <c r="K240" s="71">
        <v>1.6113281253637979E-4</v>
      </c>
      <c r="L240" s="80">
        <v>6999.9599609375</v>
      </c>
      <c r="M240" s="79">
        <v>1.220703125E-4</v>
      </c>
    </row>
    <row r="241" spans="1:13" ht="10.199999999999999" customHeight="1" x14ac:dyDescent="0.3">
      <c r="A241" s="2"/>
      <c r="B241" s="2"/>
      <c r="C241" s="42" t="s">
        <v>298</v>
      </c>
      <c r="D241" s="42"/>
      <c r="E241" s="73">
        <v>184372.90999999997</v>
      </c>
      <c r="F241" s="73">
        <v>163958.29999999999</v>
      </c>
      <c r="G241" s="75">
        <v>-20414.609999999986</v>
      </c>
      <c r="H241" s="73">
        <v>393499.91399780271</v>
      </c>
      <c r="I241" s="73">
        <v>393499.92000000004</v>
      </c>
      <c r="J241" s="73">
        <v>209127.00399780273</v>
      </c>
      <c r="K241" s="74">
        <v>6.0021973331458867E-3</v>
      </c>
      <c r="L241" s="81">
        <v>393499.91881835938</v>
      </c>
      <c r="M241" s="82">
        <v>4.8205566340584483E-3</v>
      </c>
    </row>
    <row r="242" spans="1:13" ht="10.199999999999999" customHeight="1" x14ac:dyDescent="0.3">
      <c r="A242" s="2"/>
      <c r="B242" s="2" t="s">
        <v>38</v>
      </c>
      <c r="C242" s="2"/>
      <c r="D242" s="2"/>
      <c r="E242" s="70"/>
      <c r="F242" s="70"/>
      <c r="G242" s="72"/>
      <c r="H242" s="70"/>
      <c r="I242" s="70"/>
      <c r="J242" s="70"/>
      <c r="K242" s="71"/>
      <c r="L242" s="80"/>
      <c r="M242" s="79"/>
    </row>
    <row r="243" spans="1:13" ht="10.199999999999999" customHeight="1" x14ac:dyDescent="0.3">
      <c r="A243" s="2"/>
      <c r="B243" s="2"/>
      <c r="C243" s="2" t="s">
        <v>299</v>
      </c>
      <c r="D243" s="2"/>
      <c r="E243" s="70">
        <v>15849</v>
      </c>
      <c r="F243" s="70">
        <v>7007.1</v>
      </c>
      <c r="G243" s="72">
        <v>-8841.9</v>
      </c>
      <c r="H243" s="70">
        <v>16817.039031982422</v>
      </c>
      <c r="I243" s="70">
        <v>16817.04</v>
      </c>
      <c r="J243" s="70">
        <v>968.03903198242188</v>
      </c>
      <c r="K243" s="71">
        <v>9.6801757899811491E-4</v>
      </c>
      <c r="L243" s="80">
        <v>16817.0390625</v>
      </c>
      <c r="M243" s="79">
        <v>3.0517578125E-5</v>
      </c>
    </row>
    <row r="244" spans="1:13" ht="10.199999999999999" customHeight="1" x14ac:dyDescent="0.3">
      <c r="A244" s="2"/>
      <c r="B244" s="2"/>
      <c r="C244" s="2" t="s">
        <v>300</v>
      </c>
      <c r="D244" s="2"/>
      <c r="E244" s="70">
        <v>0</v>
      </c>
      <c r="F244" s="70">
        <v>7500</v>
      </c>
      <c r="G244" s="72">
        <v>7500</v>
      </c>
      <c r="H244" s="70">
        <v>18000</v>
      </c>
      <c r="I244" s="70">
        <v>18000</v>
      </c>
      <c r="J244" s="70">
        <v>18000</v>
      </c>
      <c r="K244" s="71">
        <v>0</v>
      </c>
      <c r="L244" s="80">
        <v>18000</v>
      </c>
      <c r="M244" s="79">
        <v>0</v>
      </c>
    </row>
    <row r="245" spans="1:13" ht="10.199999999999999" customHeight="1" x14ac:dyDescent="0.3">
      <c r="A245" s="2"/>
      <c r="B245" s="2"/>
      <c r="C245" s="2" t="s">
        <v>301</v>
      </c>
      <c r="D245" s="2"/>
      <c r="E245" s="70">
        <v>17091.5</v>
      </c>
      <c r="F245" s="70">
        <v>2500</v>
      </c>
      <c r="G245" s="72">
        <v>-14591.5</v>
      </c>
      <c r="H245" s="70">
        <v>17091.5</v>
      </c>
      <c r="I245" s="70">
        <v>6000</v>
      </c>
      <c r="J245" s="70">
        <v>0</v>
      </c>
      <c r="K245" s="71">
        <v>-11091.5</v>
      </c>
      <c r="L245" s="80">
        <v>12279</v>
      </c>
      <c r="M245" s="79">
        <v>-4812.5</v>
      </c>
    </row>
    <row r="246" spans="1:13" ht="10.199999999999999" customHeight="1" x14ac:dyDescent="0.3">
      <c r="A246" s="2"/>
      <c r="B246" s="2"/>
      <c r="C246" s="2" t="s">
        <v>303</v>
      </c>
      <c r="D246" s="2"/>
      <c r="E246" s="70">
        <v>0</v>
      </c>
      <c r="F246" s="70">
        <v>1041.6500000000001</v>
      </c>
      <c r="G246" s="72">
        <v>1041.6500000000001</v>
      </c>
      <c r="H246" s="70">
        <v>2499.9600219726563</v>
      </c>
      <c r="I246" s="70">
        <v>2499.96</v>
      </c>
      <c r="J246" s="70">
        <v>2499.9600219726563</v>
      </c>
      <c r="K246" s="71">
        <v>-2.1972656213620212E-5</v>
      </c>
      <c r="L246" s="80">
        <v>2499.9599609375</v>
      </c>
      <c r="M246" s="79">
        <v>-6.103515625E-5</v>
      </c>
    </row>
    <row r="247" spans="1:13" ht="10.199999999999999" customHeight="1" x14ac:dyDescent="0.3">
      <c r="A247" s="2"/>
      <c r="B247" s="2"/>
      <c r="C247" s="2" t="s">
        <v>304</v>
      </c>
      <c r="D247" s="2"/>
      <c r="E247" s="70">
        <v>31227.42</v>
      </c>
      <c r="F247" s="70">
        <v>22916.65</v>
      </c>
      <c r="G247" s="72">
        <v>-8310.77</v>
      </c>
      <c r="H247" s="70">
        <v>54999.961748046873</v>
      </c>
      <c r="I247" s="70">
        <v>54999.96</v>
      </c>
      <c r="J247" s="70">
        <v>23772.541748046875</v>
      </c>
      <c r="K247" s="71">
        <v>-1.7480468741268851E-3</v>
      </c>
      <c r="L247" s="80">
        <v>54999.960000000006</v>
      </c>
      <c r="M247" s="79">
        <v>-1.7480468668509275E-3</v>
      </c>
    </row>
    <row r="248" spans="1:13" ht="10.199999999999999" customHeight="1" x14ac:dyDescent="0.3">
      <c r="A248" s="2"/>
      <c r="B248" s="2"/>
      <c r="C248" s="2" t="s">
        <v>305</v>
      </c>
      <c r="D248" s="2"/>
      <c r="E248" s="70">
        <v>436.83</v>
      </c>
      <c r="F248" s="70">
        <v>625</v>
      </c>
      <c r="G248" s="72">
        <v>188.17</v>
      </c>
      <c r="H248" s="70">
        <v>1500.0000744628906</v>
      </c>
      <c r="I248" s="70">
        <v>1500</v>
      </c>
      <c r="J248" s="70">
        <v>1063.1700744628906</v>
      </c>
      <c r="K248" s="71">
        <v>-7.4462890552240424E-5</v>
      </c>
      <c r="L248" s="80">
        <v>1500.0000439453124</v>
      </c>
      <c r="M248" s="79">
        <v>-3.0517578125E-5</v>
      </c>
    </row>
    <row r="249" spans="1:13" ht="10.199999999999999" customHeight="1" x14ac:dyDescent="0.3">
      <c r="A249" s="2"/>
      <c r="B249" s="2"/>
      <c r="C249" s="2" t="s">
        <v>306</v>
      </c>
      <c r="D249" s="2"/>
      <c r="E249" s="70">
        <v>130899.32</v>
      </c>
      <c r="F249" s="70">
        <v>67708.350000000006</v>
      </c>
      <c r="G249" s="72">
        <v>-63190.97</v>
      </c>
      <c r="H249" s="70">
        <v>200899.99675781248</v>
      </c>
      <c r="I249" s="70">
        <v>162500.04</v>
      </c>
      <c r="J249" s="70">
        <v>70000.676757812471</v>
      </c>
      <c r="K249" s="71">
        <v>-38399.95675781247</v>
      </c>
      <c r="L249" s="80">
        <v>162500.04999999999</v>
      </c>
      <c r="M249" s="79">
        <v>-38399.94675781249</v>
      </c>
    </row>
    <row r="250" spans="1:13" ht="10.199999999999999" customHeight="1" x14ac:dyDescent="0.3">
      <c r="A250" s="2"/>
      <c r="B250" s="2"/>
      <c r="C250" s="2" t="s">
        <v>307</v>
      </c>
      <c r="D250" s="2"/>
      <c r="E250" s="70">
        <v>4800</v>
      </c>
      <c r="F250" s="70">
        <v>0</v>
      </c>
      <c r="G250" s="72">
        <v>-4800</v>
      </c>
      <c r="H250" s="70">
        <v>7999.9999694824219</v>
      </c>
      <c r="I250" s="70">
        <v>0</v>
      </c>
      <c r="J250" s="70">
        <v>3199.9999694824219</v>
      </c>
      <c r="K250" s="71">
        <v>-7999.9999694824219</v>
      </c>
      <c r="L250" s="80">
        <v>8000</v>
      </c>
      <c r="M250" s="79">
        <v>3.0517578125E-5</v>
      </c>
    </row>
    <row r="251" spans="1:13" ht="10.199999999999999" customHeight="1" x14ac:dyDescent="0.3">
      <c r="A251" s="2"/>
      <c r="B251" s="2"/>
      <c r="C251" s="2" t="s">
        <v>309</v>
      </c>
      <c r="D251" s="2"/>
      <c r="E251" s="70">
        <v>8455.4500000000007</v>
      </c>
      <c r="F251" s="70">
        <v>5000</v>
      </c>
      <c r="G251" s="72">
        <v>-3455.45</v>
      </c>
      <c r="H251" s="70">
        <v>11999.999804687501</v>
      </c>
      <c r="I251" s="70">
        <v>12000</v>
      </c>
      <c r="J251" s="70">
        <v>3544.5498046875</v>
      </c>
      <c r="K251" s="71">
        <v>1.9531249927240424E-4</v>
      </c>
      <c r="L251" s="80">
        <v>11999.999804687501</v>
      </c>
      <c r="M251" s="79">
        <v>0</v>
      </c>
    </row>
    <row r="252" spans="1:13" ht="10.199999999999999" customHeight="1" x14ac:dyDescent="0.3">
      <c r="A252" s="2"/>
      <c r="B252" s="2"/>
      <c r="C252" s="2" t="s">
        <v>310</v>
      </c>
      <c r="D252" s="2"/>
      <c r="E252" s="70">
        <v>928.75</v>
      </c>
      <c r="F252" s="70">
        <v>12583.35</v>
      </c>
      <c r="G252" s="72">
        <v>11654.6</v>
      </c>
      <c r="H252" s="70">
        <v>30200.03955078125</v>
      </c>
      <c r="I252" s="70">
        <v>30200.04</v>
      </c>
      <c r="J252" s="70">
        <v>29271.28955078125</v>
      </c>
      <c r="K252" s="71">
        <v>4.4921875087311491E-4</v>
      </c>
      <c r="L252" s="80">
        <v>30200.039765624999</v>
      </c>
      <c r="M252" s="79">
        <v>2.1484374883584678E-4</v>
      </c>
    </row>
    <row r="253" spans="1:13" ht="10.199999999999999" customHeight="1" x14ac:dyDescent="0.3">
      <c r="A253" s="2"/>
      <c r="B253" s="2"/>
      <c r="C253" s="2" t="s">
        <v>311</v>
      </c>
      <c r="D253" s="2"/>
      <c r="E253" s="70">
        <v>21561.27</v>
      </c>
      <c r="F253" s="70">
        <v>26875</v>
      </c>
      <c r="G253" s="72">
        <v>5313.73</v>
      </c>
      <c r="H253" s="70">
        <v>64500.001445312504</v>
      </c>
      <c r="I253" s="70">
        <v>64500</v>
      </c>
      <c r="J253" s="70">
        <v>42938.7314453125</v>
      </c>
      <c r="K253" s="71">
        <v>-1.4453125040745363E-3</v>
      </c>
      <c r="L253" s="80">
        <v>64499.999374999999</v>
      </c>
      <c r="M253" s="79">
        <v>-2.0703125046566129E-3</v>
      </c>
    </row>
    <row r="254" spans="1:13" ht="10.199999999999999" customHeight="1" x14ac:dyDescent="0.3">
      <c r="A254" s="2"/>
      <c r="B254" s="2"/>
      <c r="C254" s="2" t="s">
        <v>312</v>
      </c>
      <c r="D254" s="2"/>
      <c r="E254" s="70">
        <v>10445.290000000001</v>
      </c>
      <c r="F254" s="70">
        <v>6875</v>
      </c>
      <c r="G254" s="72">
        <v>-3570.29</v>
      </c>
      <c r="H254" s="70">
        <v>16499.999899902345</v>
      </c>
      <c r="I254" s="70">
        <v>16500</v>
      </c>
      <c r="J254" s="70">
        <v>6054.7098999023438</v>
      </c>
      <c r="K254" s="71">
        <v>1.0009765537688509E-4</v>
      </c>
      <c r="L254" s="80">
        <v>16499.999960937501</v>
      </c>
      <c r="M254" s="79">
        <v>6.103515625E-5</v>
      </c>
    </row>
    <row r="255" spans="1:13" ht="10.199999999999999" customHeight="1" x14ac:dyDescent="0.3">
      <c r="A255" s="2"/>
      <c r="B255" s="2"/>
      <c r="C255" s="2" t="s">
        <v>313</v>
      </c>
      <c r="D255" s="2"/>
      <c r="E255" s="70">
        <v>8625</v>
      </c>
      <c r="F255" s="70">
        <v>20833.349999999999</v>
      </c>
      <c r="G255" s="72">
        <v>12208.35</v>
      </c>
      <c r="H255" s="70">
        <v>54609.00146484375</v>
      </c>
      <c r="I255" s="70">
        <v>50000.04</v>
      </c>
      <c r="J255" s="70">
        <v>45984.00146484375</v>
      </c>
      <c r="K255" s="71">
        <v>-4608.9614648437491</v>
      </c>
      <c r="L255" s="80">
        <v>55228</v>
      </c>
      <c r="M255" s="79">
        <v>618.99853515625</v>
      </c>
    </row>
    <row r="256" spans="1:13" ht="10.199999999999999" customHeight="1" x14ac:dyDescent="0.3">
      <c r="A256" s="2"/>
      <c r="B256" s="2"/>
      <c r="C256" s="2" t="s">
        <v>314</v>
      </c>
      <c r="D256" s="2"/>
      <c r="E256" s="70">
        <v>15390.73</v>
      </c>
      <c r="F256" s="70">
        <v>0</v>
      </c>
      <c r="G256" s="72">
        <v>-15390.73</v>
      </c>
      <c r="H256" s="70">
        <v>15390.73</v>
      </c>
      <c r="I256" s="70">
        <v>0</v>
      </c>
      <c r="J256" s="70">
        <v>0</v>
      </c>
      <c r="K256" s="71">
        <v>-15390.73</v>
      </c>
      <c r="L256" s="80">
        <v>14771.82</v>
      </c>
      <c r="M256" s="79">
        <v>-618.90999999999985</v>
      </c>
    </row>
    <row r="257" spans="1:13" ht="10.199999999999999" customHeight="1" x14ac:dyDescent="0.3">
      <c r="A257" s="2"/>
      <c r="B257" s="2"/>
      <c r="C257" s="2" t="s">
        <v>315</v>
      </c>
      <c r="D257" s="2"/>
      <c r="E257" s="70">
        <v>8298.76</v>
      </c>
      <c r="F257" s="70">
        <v>833.35</v>
      </c>
      <c r="G257" s="72">
        <v>-7465.41</v>
      </c>
      <c r="H257" s="70">
        <v>11798.76</v>
      </c>
      <c r="I257" s="70">
        <v>2000.04</v>
      </c>
      <c r="J257" s="70">
        <v>3500</v>
      </c>
      <c r="K257" s="71">
        <v>-9798.7200000000012</v>
      </c>
      <c r="L257" s="80">
        <v>48001.8</v>
      </c>
      <c r="M257" s="79">
        <v>36203.040000000001</v>
      </c>
    </row>
    <row r="258" spans="1:13" ht="10.199999999999999" customHeight="1" x14ac:dyDescent="0.3">
      <c r="A258" s="2"/>
      <c r="B258" s="2"/>
      <c r="C258" s="2" t="s">
        <v>317</v>
      </c>
      <c r="D258" s="2"/>
      <c r="E258" s="70">
        <v>159672.44</v>
      </c>
      <c r="F258" s="70">
        <v>97937.5</v>
      </c>
      <c r="G258" s="72">
        <v>-61734.94</v>
      </c>
      <c r="H258" s="70">
        <v>235050.0054296875</v>
      </c>
      <c r="I258" s="70">
        <v>235050</v>
      </c>
      <c r="J258" s="70">
        <v>75377.5654296875</v>
      </c>
      <c r="K258" s="71">
        <v>-5.4296875023283064E-3</v>
      </c>
      <c r="L258" s="80">
        <v>235049.99625</v>
      </c>
      <c r="M258" s="79">
        <v>-9.1796875058207661E-3</v>
      </c>
    </row>
    <row r="259" spans="1:13" ht="10.199999999999999" customHeight="1" x14ac:dyDescent="0.3">
      <c r="A259" s="2"/>
      <c r="B259" s="2"/>
      <c r="C259" s="2" t="s">
        <v>318</v>
      </c>
      <c r="D259" s="2"/>
      <c r="E259" s="70">
        <v>18810</v>
      </c>
      <c r="F259" s="70">
        <v>5625</v>
      </c>
      <c r="G259" s="72">
        <v>-13185</v>
      </c>
      <c r="H259" s="70">
        <v>18810</v>
      </c>
      <c r="I259" s="70">
        <v>13500</v>
      </c>
      <c r="J259" s="70">
        <v>0</v>
      </c>
      <c r="K259" s="71">
        <v>-5310</v>
      </c>
      <c r="L259" s="80">
        <v>18810</v>
      </c>
      <c r="M259" s="79">
        <v>0</v>
      </c>
    </row>
    <row r="260" spans="1:13" ht="10.199999999999999" customHeight="1" x14ac:dyDescent="0.3">
      <c r="A260" s="2"/>
      <c r="B260" s="2"/>
      <c r="C260" s="2" t="s">
        <v>320</v>
      </c>
      <c r="D260" s="2"/>
      <c r="E260" s="70">
        <v>0</v>
      </c>
      <c r="F260" s="70">
        <v>833.35</v>
      </c>
      <c r="G260" s="72">
        <v>833.35</v>
      </c>
      <c r="H260" s="70">
        <v>2000.0400085449219</v>
      </c>
      <c r="I260" s="70">
        <v>2000.04</v>
      </c>
      <c r="J260" s="70">
        <v>2000.0400085449219</v>
      </c>
      <c r="K260" s="71">
        <v>-8.5449219113797881E-6</v>
      </c>
      <c r="L260" s="80">
        <v>2000.0400390625</v>
      </c>
      <c r="M260" s="79">
        <v>3.0517578125E-5</v>
      </c>
    </row>
    <row r="261" spans="1:13" ht="10.199999999999999" customHeight="1" x14ac:dyDescent="0.3">
      <c r="A261" s="2"/>
      <c r="B261" s="2"/>
      <c r="C261" s="2" t="s">
        <v>321</v>
      </c>
      <c r="D261" s="2"/>
      <c r="E261" s="70">
        <v>5642.97</v>
      </c>
      <c r="F261" s="70">
        <v>9250</v>
      </c>
      <c r="G261" s="72">
        <v>3607.03</v>
      </c>
      <c r="H261" s="70">
        <v>22199.998564453126</v>
      </c>
      <c r="I261" s="70">
        <v>22200</v>
      </c>
      <c r="J261" s="70">
        <v>16557.028564453125</v>
      </c>
      <c r="K261" s="71">
        <v>1.4355468738358468E-3</v>
      </c>
      <c r="L261" s="80">
        <v>22199.999609375001</v>
      </c>
      <c r="M261" s="79">
        <v>1.0449218752910383E-3</v>
      </c>
    </row>
    <row r="262" spans="1:13" ht="10.199999999999999" customHeight="1" x14ac:dyDescent="0.3">
      <c r="A262" s="2"/>
      <c r="B262" s="2"/>
      <c r="C262" s="2" t="s">
        <v>322</v>
      </c>
      <c r="D262" s="2"/>
      <c r="E262" s="70">
        <v>7986.06</v>
      </c>
      <c r="F262" s="70">
        <v>1250</v>
      </c>
      <c r="G262" s="72">
        <v>-6736.06</v>
      </c>
      <c r="H262" s="70">
        <v>7986.06</v>
      </c>
      <c r="I262" s="70">
        <v>3000</v>
      </c>
      <c r="J262" s="70">
        <v>0</v>
      </c>
      <c r="K262" s="71">
        <v>-4986.0600000000004</v>
      </c>
      <c r="L262" s="80">
        <v>7926.06</v>
      </c>
      <c r="M262" s="79">
        <v>-60</v>
      </c>
    </row>
    <row r="263" spans="1:13" ht="10.199999999999999" customHeight="1" x14ac:dyDescent="0.3">
      <c r="A263" s="2"/>
      <c r="B263" s="2"/>
      <c r="C263" s="2" t="s">
        <v>323</v>
      </c>
      <c r="D263" s="2"/>
      <c r="E263" s="70">
        <v>15342.16</v>
      </c>
      <c r="F263" s="70">
        <v>18333.349999999999</v>
      </c>
      <c r="G263" s="72">
        <v>2991.1889999999999</v>
      </c>
      <c r="H263" s="70">
        <v>44000.038662109378</v>
      </c>
      <c r="I263" s="70">
        <v>44000.04</v>
      </c>
      <c r="J263" s="70">
        <v>28657.878662109379</v>
      </c>
      <c r="K263" s="71">
        <v>1.3378906223806553E-3</v>
      </c>
      <c r="L263" s="80">
        <v>44000.039531250004</v>
      </c>
      <c r="M263" s="79">
        <v>8.6914062558207661E-4</v>
      </c>
    </row>
    <row r="264" spans="1:13" ht="10.199999999999999" customHeight="1" x14ac:dyDescent="0.3">
      <c r="A264" s="2"/>
      <c r="B264" s="2"/>
      <c r="C264" s="2" t="s">
        <v>324</v>
      </c>
      <c r="D264" s="2"/>
      <c r="E264" s="70">
        <v>17305</v>
      </c>
      <c r="F264" s="70">
        <v>5000</v>
      </c>
      <c r="G264" s="72">
        <v>-12305</v>
      </c>
      <c r="H264" s="70">
        <v>17305</v>
      </c>
      <c r="I264" s="70">
        <v>12000</v>
      </c>
      <c r="J264" s="70">
        <v>0</v>
      </c>
      <c r="K264" s="71">
        <v>-5305</v>
      </c>
      <c r="L264" s="80">
        <v>13350</v>
      </c>
      <c r="M264" s="79">
        <v>-3955</v>
      </c>
    </row>
    <row r="265" spans="1:13" ht="10.199999999999999" customHeight="1" x14ac:dyDescent="0.3">
      <c r="A265" s="2"/>
      <c r="B265" s="2"/>
      <c r="C265" s="2" t="s">
        <v>326</v>
      </c>
      <c r="D265" s="2"/>
      <c r="E265" s="70">
        <v>4409.38</v>
      </c>
      <c r="F265" s="70">
        <v>5000</v>
      </c>
      <c r="G265" s="72">
        <v>590.62009999999998</v>
      </c>
      <c r="H265" s="70">
        <v>11999.999873046876</v>
      </c>
      <c r="I265" s="70">
        <v>12000</v>
      </c>
      <c r="J265" s="70">
        <v>7590.6198730468759</v>
      </c>
      <c r="K265" s="71">
        <v>1.2695312398136593E-4</v>
      </c>
      <c r="L265" s="80">
        <v>12000.000546875001</v>
      </c>
      <c r="M265" s="79">
        <v>6.7382812449068297E-4</v>
      </c>
    </row>
    <row r="266" spans="1:13" ht="10.199999999999999" customHeight="1" x14ac:dyDescent="0.3">
      <c r="A266" s="2"/>
      <c r="B266" s="2"/>
      <c r="C266" s="2" t="s">
        <v>327</v>
      </c>
      <c r="D266" s="2"/>
      <c r="E266" s="70">
        <v>60375</v>
      </c>
      <c r="F266" s="70">
        <v>60375</v>
      </c>
      <c r="G266" s="72">
        <v>0</v>
      </c>
      <c r="H266" s="70">
        <v>144900</v>
      </c>
      <c r="I266" s="70">
        <v>144900</v>
      </c>
      <c r="J266" s="70">
        <v>84525</v>
      </c>
      <c r="K266" s="71">
        <v>0</v>
      </c>
      <c r="L266" s="80">
        <v>144900</v>
      </c>
      <c r="M266" s="79">
        <v>0</v>
      </c>
    </row>
    <row r="267" spans="1:13" ht="10.199999999999999" customHeight="1" x14ac:dyDescent="0.3">
      <c r="A267" s="2"/>
      <c r="B267" s="2"/>
      <c r="C267" s="2" t="s">
        <v>328</v>
      </c>
      <c r="D267" s="2"/>
      <c r="E267" s="70">
        <v>1984.41</v>
      </c>
      <c r="F267" s="70">
        <v>3541.65</v>
      </c>
      <c r="G267" s="72">
        <v>1557.24</v>
      </c>
      <c r="H267" s="70">
        <v>8499.9599267578124</v>
      </c>
      <c r="I267" s="70">
        <v>8499.9599999999991</v>
      </c>
      <c r="J267" s="70">
        <v>6515.5499267578125</v>
      </c>
      <c r="K267" s="71">
        <v>7.3242186772404239E-5</v>
      </c>
      <c r="L267" s="80">
        <v>8499.9599609375</v>
      </c>
      <c r="M267" s="79">
        <v>3.4179687645519152E-5</v>
      </c>
    </row>
    <row r="268" spans="1:13" ht="10.199999999999999" customHeight="1" x14ac:dyDescent="0.3">
      <c r="A268" s="2"/>
      <c r="B268" s="2"/>
      <c r="C268" s="2" t="s">
        <v>329</v>
      </c>
      <c r="D268" s="2"/>
      <c r="E268" s="70">
        <v>0</v>
      </c>
      <c r="F268" s="70">
        <v>833.35</v>
      </c>
      <c r="G268" s="72">
        <v>833.35</v>
      </c>
      <c r="H268" s="70">
        <v>2000.0400085449219</v>
      </c>
      <c r="I268" s="70">
        <v>2000.04</v>
      </c>
      <c r="J268" s="70">
        <v>2000.0400085449219</v>
      </c>
      <c r="K268" s="71">
        <v>-8.5449219113797881E-6</v>
      </c>
      <c r="L268" s="80">
        <v>2000.0400390625</v>
      </c>
      <c r="M268" s="79">
        <v>3.0517578125E-5</v>
      </c>
    </row>
    <row r="269" spans="1:13" ht="10.199999999999999" customHeight="1" x14ac:dyDescent="0.3">
      <c r="A269" s="2"/>
      <c r="B269" s="2"/>
      <c r="C269" s="42" t="s">
        <v>330</v>
      </c>
      <c r="D269" s="42"/>
      <c r="E269" s="73">
        <v>565536.74</v>
      </c>
      <c r="F269" s="73">
        <v>390278</v>
      </c>
      <c r="G269" s="75">
        <v>-175258.74</v>
      </c>
      <c r="H269" s="73">
        <v>1039558.1322424317</v>
      </c>
      <c r="I269" s="73">
        <v>936667.2</v>
      </c>
      <c r="J269" s="73">
        <v>474021.39224243176</v>
      </c>
      <c r="K269" s="74">
        <v>-102890.93224243179</v>
      </c>
      <c r="L269" s="81">
        <v>1028533.8039501953</v>
      </c>
      <c r="M269" s="82">
        <v>-11024.328292236323</v>
      </c>
    </row>
    <row r="270" spans="1:13" ht="10.199999999999999" customHeight="1" x14ac:dyDescent="0.3">
      <c r="A270" s="2"/>
      <c r="B270" s="2" t="s">
        <v>39</v>
      </c>
      <c r="C270" s="2"/>
      <c r="D270" s="2"/>
      <c r="E270" s="70"/>
      <c r="F270" s="70"/>
      <c r="G270" s="72"/>
      <c r="H270" s="70"/>
      <c r="I270" s="70"/>
      <c r="J270" s="70"/>
      <c r="K270" s="71"/>
      <c r="L270" s="80"/>
      <c r="M270" s="79"/>
    </row>
    <row r="271" spans="1:13" ht="10.199999999999999" customHeight="1" x14ac:dyDescent="0.3">
      <c r="A271" s="2"/>
      <c r="B271" s="2"/>
      <c r="C271" s="2" t="s">
        <v>331</v>
      </c>
      <c r="D271" s="2"/>
      <c r="E271" s="70">
        <v>36008.99</v>
      </c>
      <c r="F271" s="70">
        <v>83333.350000000006</v>
      </c>
      <c r="G271" s="72">
        <v>47324.36</v>
      </c>
      <c r="H271" s="70">
        <v>200000.05445312499</v>
      </c>
      <c r="I271" s="70">
        <v>200000.04</v>
      </c>
      <c r="J271" s="70">
        <v>163991.064453125</v>
      </c>
      <c r="K271" s="71">
        <v>-1.4453124982537702E-2</v>
      </c>
      <c r="L271" s="80">
        <v>200000.05249999999</v>
      </c>
      <c r="M271" s="79">
        <v>-1.953125E-3</v>
      </c>
    </row>
    <row r="272" spans="1:13" ht="10.199999999999999" customHeight="1" x14ac:dyDescent="0.3">
      <c r="A272" s="2"/>
      <c r="B272" s="2"/>
      <c r="C272" s="2" t="s">
        <v>332</v>
      </c>
      <c r="D272" s="2"/>
      <c r="E272" s="70">
        <v>7405.28</v>
      </c>
      <c r="F272" s="70">
        <v>7708.35</v>
      </c>
      <c r="G272" s="72">
        <v>303.07029999999997</v>
      </c>
      <c r="H272" s="70">
        <v>18500.039887695311</v>
      </c>
      <c r="I272" s="70">
        <v>18500.04</v>
      </c>
      <c r="J272" s="70">
        <v>11094.759887695313</v>
      </c>
      <c r="K272" s="71">
        <v>1.1230468953726813E-4</v>
      </c>
      <c r="L272" s="80">
        <v>18500.039765624999</v>
      </c>
      <c r="M272" s="79">
        <v>-1.220703125E-4</v>
      </c>
    </row>
    <row r="273" spans="1:13" ht="10.199999999999999" customHeight="1" x14ac:dyDescent="0.3">
      <c r="A273" s="2"/>
      <c r="B273" s="2"/>
      <c r="C273" s="2" t="s">
        <v>333</v>
      </c>
      <c r="D273" s="2"/>
      <c r="E273" s="70">
        <v>45335.92</v>
      </c>
      <c r="F273" s="70">
        <v>25833.35</v>
      </c>
      <c r="G273" s="72">
        <v>-19502.57</v>
      </c>
      <c r="H273" s="70">
        <v>139999.99617187498</v>
      </c>
      <c r="I273" s="70">
        <v>62000.04</v>
      </c>
      <c r="J273" s="70">
        <v>94664.076171874985</v>
      </c>
      <c r="K273" s="71">
        <v>-77999.956171874976</v>
      </c>
      <c r="L273" s="80">
        <v>140000.00062499999</v>
      </c>
      <c r="M273" s="79">
        <v>4.4531250023283064E-3</v>
      </c>
    </row>
    <row r="274" spans="1:13" ht="10.199999999999999" customHeight="1" x14ac:dyDescent="0.3">
      <c r="A274" s="2"/>
      <c r="B274" s="2"/>
      <c r="C274" s="2" t="s">
        <v>335</v>
      </c>
      <c r="D274" s="2"/>
      <c r="E274" s="70">
        <v>1435.21</v>
      </c>
      <c r="F274" s="70">
        <v>0</v>
      </c>
      <c r="G274" s="72">
        <v>-1435.21</v>
      </c>
      <c r="H274" s="70">
        <v>1435.21</v>
      </c>
      <c r="I274" s="70">
        <v>0</v>
      </c>
      <c r="J274" s="70">
        <v>0</v>
      </c>
      <c r="K274" s="71">
        <v>-1435.21</v>
      </c>
      <c r="L274" s="80">
        <v>1435.21</v>
      </c>
      <c r="M274" s="79">
        <v>0</v>
      </c>
    </row>
    <row r="275" spans="1:13" ht="10.199999999999999" customHeight="1" x14ac:dyDescent="0.3">
      <c r="A275" s="2"/>
      <c r="B275" s="2"/>
      <c r="C275" s="2" t="s">
        <v>336</v>
      </c>
      <c r="D275" s="2"/>
      <c r="E275" s="70">
        <v>0</v>
      </c>
      <c r="F275" s="70">
        <v>0.01</v>
      </c>
      <c r="G275" s="72">
        <v>0.01</v>
      </c>
      <c r="H275" s="70">
        <v>19999.999755859375</v>
      </c>
      <c r="I275" s="70">
        <v>0.01</v>
      </c>
      <c r="J275" s="70">
        <v>19999.999755859375</v>
      </c>
      <c r="K275" s="71">
        <v>-19999.989755859377</v>
      </c>
      <c r="L275" s="80">
        <v>20000</v>
      </c>
      <c r="M275" s="79">
        <v>2.44140625E-4</v>
      </c>
    </row>
    <row r="276" spans="1:13" ht="10.199999999999999" customHeight="1" x14ac:dyDescent="0.3">
      <c r="A276" s="2"/>
      <c r="B276" s="2"/>
      <c r="C276" s="42" t="s">
        <v>337</v>
      </c>
      <c r="D276" s="42"/>
      <c r="E276" s="73">
        <v>90185.400000000009</v>
      </c>
      <c r="F276" s="73">
        <v>116875.06000000001</v>
      </c>
      <c r="G276" s="75">
        <v>26689.660000000003</v>
      </c>
      <c r="H276" s="73">
        <v>379935.30026855465</v>
      </c>
      <c r="I276" s="73">
        <v>280500.13</v>
      </c>
      <c r="J276" s="73">
        <v>289749.90026855463</v>
      </c>
      <c r="K276" s="74">
        <v>-99435.170268554648</v>
      </c>
      <c r="L276" s="81">
        <v>379935.30289062503</v>
      </c>
      <c r="M276" s="82">
        <v>2.6220703148283064E-3</v>
      </c>
    </row>
    <row r="277" spans="1:13" ht="10.199999999999999" customHeight="1" x14ac:dyDescent="0.3">
      <c r="A277" s="2"/>
      <c r="B277" s="42" t="s">
        <v>47</v>
      </c>
      <c r="C277" s="42"/>
      <c r="D277" s="42"/>
      <c r="E277" s="73">
        <v>6374051.6100000003</v>
      </c>
      <c r="F277" s="73">
        <v>6104545.2300000004</v>
      </c>
      <c r="G277" s="75">
        <v>-269506.37999999989</v>
      </c>
      <c r="H277" s="73">
        <v>14732759.467938591</v>
      </c>
      <c r="I277" s="73">
        <v>14650908.509999998</v>
      </c>
      <c r="J277" s="73">
        <v>81850.957938592881</v>
      </c>
      <c r="K277" s="74">
        <v>-81850.957938592881</v>
      </c>
      <c r="L277" s="81">
        <v>14810561.007857138</v>
      </c>
      <c r="M277" s="82">
        <v>77801.539918548355</v>
      </c>
    </row>
    <row r="278" spans="1:13" ht="10.199999999999999" customHeight="1" x14ac:dyDescent="0.3">
      <c r="A278" s="42" t="s">
        <v>338</v>
      </c>
      <c r="B278" s="42"/>
      <c r="C278" s="42"/>
      <c r="D278" s="42"/>
      <c r="E278" s="73">
        <v>-351661.74000000022</v>
      </c>
      <c r="F278" s="73">
        <v>-848474.21000000089</v>
      </c>
      <c r="G278" s="75">
        <v>496812.47000000067</v>
      </c>
      <c r="H278" s="73">
        <v>407488.86823328398</v>
      </c>
      <c r="I278" s="73">
        <v>-389865.41999999806</v>
      </c>
      <c r="J278" s="73">
        <v>759150.60823328421</v>
      </c>
      <c r="K278" s="74">
        <v>797354.28823328204</v>
      </c>
      <c r="L278" s="81">
        <v>279472.79517020471</v>
      </c>
      <c r="M278" s="82">
        <v>128016.07306307927</v>
      </c>
    </row>
    <row r="279" spans="1:13" ht="10.199999999999999" customHeight="1" x14ac:dyDescent="0.3">
      <c r="A279" s="2" t="s">
        <v>42</v>
      </c>
      <c r="B279" s="2"/>
      <c r="C279" s="2"/>
      <c r="D279" s="2"/>
      <c r="E279" s="70"/>
      <c r="F279" s="70"/>
      <c r="G279" s="72"/>
      <c r="H279" s="70"/>
      <c r="I279" s="70"/>
      <c r="J279" s="70"/>
      <c r="K279" s="71"/>
      <c r="L279" s="80"/>
      <c r="M279" s="79"/>
    </row>
    <row r="280" spans="1:13" ht="10.199999999999999" customHeight="1" x14ac:dyDescent="0.3">
      <c r="A280" s="2"/>
      <c r="B280" s="2" t="s">
        <v>45</v>
      </c>
      <c r="C280" s="2"/>
      <c r="D280" s="2"/>
      <c r="E280" s="70"/>
      <c r="F280" s="70"/>
      <c r="G280" s="72"/>
      <c r="H280" s="70"/>
      <c r="I280" s="70"/>
      <c r="J280" s="70"/>
      <c r="K280" s="71"/>
      <c r="L280" s="80"/>
      <c r="M280" s="79"/>
    </row>
    <row r="281" spans="1:13" ht="10.199999999999999" customHeight="1" x14ac:dyDescent="0.3">
      <c r="A281" s="2"/>
      <c r="B281" s="2"/>
      <c r="C281" s="2" t="s">
        <v>339</v>
      </c>
      <c r="D281" s="2"/>
      <c r="E281" s="70">
        <v>12589.42</v>
      </c>
      <c r="F281" s="70">
        <v>0</v>
      </c>
      <c r="G281" s="72">
        <v>-12589.42</v>
      </c>
      <c r="H281" s="70">
        <v>12589.42</v>
      </c>
      <c r="I281" s="70">
        <v>0</v>
      </c>
      <c r="J281" s="70">
        <v>0</v>
      </c>
      <c r="K281" s="71">
        <v>-12589.42</v>
      </c>
      <c r="L281" s="80">
        <v>12589.42</v>
      </c>
      <c r="M281" s="79">
        <v>0</v>
      </c>
    </row>
    <row r="282" spans="1:13" ht="10.199999999999999" customHeight="1" x14ac:dyDescent="0.3">
      <c r="A282" s="2"/>
      <c r="B282" s="2"/>
      <c r="C282" s="42" t="s">
        <v>340</v>
      </c>
      <c r="D282" s="42"/>
      <c r="E282" s="73">
        <v>12589.42</v>
      </c>
      <c r="F282" s="73">
        <v>0</v>
      </c>
      <c r="G282" s="75">
        <v>-12589.42</v>
      </c>
      <c r="H282" s="73">
        <v>12589.42</v>
      </c>
      <c r="I282" s="73">
        <v>0</v>
      </c>
      <c r="J282" s="73">
        <v>0</v>
      </c>
      <c r="K282" s="74">
        <v>-12589.42</v>
      </c>
      <c r="L282" s="81">
        <v>12589.42</v>
      </c>
      <c r="M282" s="82">
        <v>0</v>
      </c>
    </row>
    <row r="283" spans="1:13" ht="10.199999999999999" customHeight="1" x14ac:dyDescent="0.3">
      <c r="A283" s="2"/>
      <c r="B283" s="42" t="s">
        <v>46</v>
      </c>
      <c r="C283" s="42"/>
      <c r="D283" s="42"/>
      <c r="E283" s="73">
        <v>12589.42</v>
      </c>
      <c r="F283" s="73">
        <v>0</v>
      </c>
      <c r="G283" s="75">
        <v>-12589.42</v>
      </c>
      <c r="H283" s="73">
        <v>12589.42</v>
      </c>
      <c r="I283" s="73">
        <v>0</v>
      </c>
      <c r="J283" s="73">
        <v>12589.42</v>
      </c>
      <c r="K283" s="74">
        <v>-12589.42</v>
      </c>
      <c r="L283" s="81">
        <v>12589.42</v>
      </c>
      <c r="M283" s="82">
        <v>0</v>
      </c>
    </row>
    <row r="284" spans="1:13" ht="10.199999999999999" customHeight="1" x14ac:dyDescent="0.3">
      <c r="A284" s="42" t="s">
        <v>48</v>
      </c>
      <c r="B284" s="42"/>
      <c r="C284" s="42"/>
      <c r="D284" s="42"/>
      <c r="E284" s="73">
        <v>-364251.16000000021</v>
      </c>
      <c r="F284" s="73">
        <v>-848474.21000000089</v>
      </c>
      <c r="G284" s="75">
        <v>484223.05000000069</v>
      </c>
      <c r="H284" s="73">
        <v>394899.448233284</v>
      </c>
      <c r="I284" s="73">
        <v>-389865.41999999806</v>
      </c>
      <c r="J284" s="73">
        <v>759150.60823328421</v>
      </c>
      <c r="K284" s="74">
        <v>784764.86823328212</v>
      </c>
      <c r="L284" s="81">
        <v>266883.37517020473</v>
      </c>
      <c r="M284" s="82">
        <v>128016.07306307927</v>
      </c>
    </row>
    <row r="285" spans="1:13" ht="10.199999999999999" customHeight="1" x14ac:dyDescent="0.3">
      <c r="A285" s="2"/>
      <c r="B285" s="2"/>
      <c r="C285" s="2"/>
      <c r="D285" s="2"/>
      <c r="E285" s="70"/>
      <c r="F285" s="70"/>
      <c r="G285" s="72"/>
      <c r="H285" s="70"/>
      <c r="I285" s="70"/>
      <c r="J285" s="70"/>
      <c r="K285" s="71"/>
      <c r="L285" s="80"/>
      <c r="M285" s="79"/>
    </row>
    <row r="286" spans="1:13" ht="10.199999999999999" customHeight="1" x14ac:dyDescent="0.3">
      <c r="A286" s="42" t="s">
        <v>341</v>
      </c>
      <c r="B286" s="42"/>
      <c r="C286" s="66"/>
      <c r="D286" s="66"/>
      <c r="E286" s="67" t="s">
        <v>18</v>
      </c>
      <c r="F286" s="67" t="s">
        <v>19</v>
      </c>
      <c r="G286" s="69" t="s">
        <v>20</v>
      </c>
      <c r="H286" s="67" t="s">
        <v>21</v>
      </c>
      <c r="I286" s="67" t="s">
        <v>19</v>
      </c>
      <c r="J286" s="67" t="s">
        <v>22</v>
      </c>
      <c r="K286" s="68" t="s">
        <v>20</v>
      </c>
      <c r="L286" s="81" t="s">
        <v>55</v>
      </c>
      <c r="M286" s="82" t="s">
        <v>56</v>
      </c>
    </row>
    <row r="287" spans="1:13" ht="10.199999999999999" customHeight="1" x14ac:dyDescent="0.3">
      <c r="A287" s="2" t="s">
        <v>48</v>
      </c>
      <c r="B287" s="2"/>
      <c r="C287" s="2"/>
      <c r="D287" s="2"/>
      <c r="E287" s="70">
        <v>-364251.16000000021</v>
      </c>
      <c r="F287" s="70">
        <v>-848474.21000000089</v>
      </c>
      <c r="G287" s="72">
        <v>484223.05000000069</v>
      </c>
      <c r="H287" s="70">
        <v>394899.448233284</v>
      </c>
      <c r="I287" s="70">
        <v>-389865.41999999806</v>
      </c>
      <c r="J287" s="70">
        <v>759150.60823328421</v>
      </c>
      <c r="K287" s="71">
        <v>784764.86823328212</v>
      </c>
      <c r="L287" s="80">
        <v>266883.37517020473</v>
      </c>
      <c r="M287" s="79">
        <v>128016.07306307927</v>
      </c>
    </row>
    <row r="288" spans="1:13" ht="10.199999999999999" customHeight="1" x14ac:dyDescent="0.3">
      <c r="A288" s="42" t="s">
        <v>49</v>
      </c>
      <c r="B288" s="42"/>
      <c r="C288" s="42"/>
      <c r="D288" s="42"/>
      <c r="E288" s="73"/>
      <c r="F288" s="73"/>
      <c r="G288" s="75"/>
      <c r="H288" s="73"/>
      <c r="I288" s="73"/>
      <c r="J288" s="73"/>
      <c r="K288" s="74"/>
      <c r="L288" s="81"/>
      <c r="M288" s="82"/>
    </row>
    <row r="289" spans="1:13" ht="10.199999999999999" customHeight="1" x14ac:dyDescent="0.3">
      <c r="A289" s="2"/>
      <c r="B289" s="2" t="s">
        <v>342</v>
      </c>
      <c r="C289" s="2"/>
      <c r="D289" s="2"/>
      <c r="E289" s="70"/>
      <c r="F289" s="70"/>
      <c r="G289" s="72"/>
      <c r="H289" s="70"/>
      <c r="I289" s="70"/>
      <c r="J289" s="70"/>
      <c r="K289" s="71"/>
      <c r="L289" s="80"/>
      <c r="M289" s="79"/>
    </row>
    <row r="290" spans="1:13" ht="10.199999999999999" customHeight="1" x14ac:dyDescent="0.3">
      <c r="A290" s="2"/>
      <c r="B290" s="2"/>
      <c r="C290" s="2" t="s">
        <v>343</v>
      </c>
      <c r="D290" s="2"/>
      <c r="E290" s="70">
        <v>0</v>
      </c>
      <c r="F290" s="70">
        <v>0</v>
      </c>
      <c r="G290" s="72">
        <v>0</v>
      </c>
      <c r="H290" s="70">
        <v>0</v>
      </c>
      <c r="I290" s="70">
        <v>0</v>
      </c>
      <c r="J290" s="70">
        <v>0</v>
      </c>
      <c r="K290" s="71">
        <v>0</v>
      </c>
      <c r="L290" s="80">
        <v>0</v>
      </c>
      <c r="M290" s="79">
        <v>0</v>
      </c>
    </row>
    <row r="291" spans="1:13" ht="10.199999999999999" customHeight="1" x14ac:dyDescent="0.3">
      <c r="A291" s="2"/>
      <c r="B291" s="2"/>
      <c r="C291" s="2" t="s">
        <v>344</v>
      </c>
      <c r="D291" s="2"/>
      <c r="E291" s="70">
        <v>9774.61</v>
      </c>
      <c r="F291" s="70">
        <v>0</v>
      </c>
      <c r="G291" s="72">
        <v>9774.61</v>
      </c>
      <c r="H291" s="70">
        <v>9774.61</v>
      </c>
      <c r="I291" s="70">
        <v>0</v>
      </c>
      <c r="J291" s="70">
        <v>0</v>
      </c>
      <c r="K291" s="71">
        <v>9774.61</v>
      </c>
      <c r="L291" s="80">
        <v>4931.84</v>
      </c>
      <c r="M291" s="79">
        <v>4842.7700000000004</v>
      </c>
    </row>
    <row r="292" spans="1:13" ht="10.199999999999999" customHeight="1" x14ac:dyDescent="0.3">
      <c r="A292" s="2"/>
      <c r="B292" s="2"/>
      <c r="C292" s="2" t="s">
        <v>345</v>
      </c>
      <c r="D292" s="2"/>
      <c r="E292" s="70">
        <v>15.33</v>
      </c>
      <c r="F292" s="70">
        <v>0</v>
      </c>
      <c r="G292" s="72">
        <v>15.33</v>
      </c>
      <c r="H292" s="70">
        <v>-4.0054321281957073E-7</v>
      </c>
      <c r="I292" s="70">
        <v>0</v>
      </c>
      <c r="J292" s="70">
        <v>-15.330000400543213</v>
      </c>
      <c r="K292" s="71">
        <v>-4.0054321281957073E-7</v>
      </c>
      <c r="L292" s="80">
        <v>7.6293945383554274E-8</v>
      </c>
      <c r="M292" s="79">
        <v>-4.76837158203125E-7</v>
      </c>
    </row>
    <row r="293" spans="1:13" ht="10.199999999999999" customHeight="1" x14ac:dyDescent="0.3">
      <c r="A293" s="2"/>
      <c r="B293" s="2"/>
      <c r="C293" s="2" t="s">
        <v>346</v>
      </c>
      <c r="D293" s="2"/>
      <c r="E293" s="70">
        <v>7316.44</v>
      </c>
      <c r="F293" s="70">
        <v>0</v>
      </c>
      <c r="G293" s="72">
        <v>7316.44</v>
      </c>
      <c r="H293" s="70">
        <v>1.8066406300931703E-4</v>
      </c>
      <c r="I293" s="70">
        <v>0</v>
      </c>
      <c r="J293" s="70">
        <v>-7316.4398193359366</v>
      </c>
      <c r="K293" s="71">
        <v>1.8066406300931703E-4</v>
      </c>
      <c r="L293" s="80">
        <v>2.1484375065483619E-4</v>
      </c>
      <c r="M293" s="79">
        <v>-3.4179687645519152E-5</v>
      </c>
    </row>
    <row r="294" spans="1:13" ht="10.199999999999999" customHeight="1" x14ac:dyDescent="0.3">
      <c r="A294" s="2"/>
      <c r="B294" s="2"/>
      <c r="C294" s="42" t="s">
        <v>347</v>
      </c>
      <c r="D294" s="42"/>
      <c r="E294" s="73">
        <v>17106.38</v>
      </c>
      <c r="F294" s="73">
        <v>0</v>
      </c>
      <c r="G294" s="75">
        <v>17106.38</v>
      </c>
      <c r="H294" s="73">
        <v>9774.6101802635203</v>
      </c>
      <c r="I294" s="73">
        <v>0</v>
      </c>
      <c r="J294" s="73">
        <v>-7331.7698197364807</v>
      </c>
      <c r="K294" s="74">
        <v>9774.6101802635203</v>
      </c>
      <c r="L294" s="81">
        <v>4931.8402149200447</v>
      </c>
      <c r="M294" s="82">
        <v>4842.7699653434756</v>
      </c>
    </row>
    <row r="295" spans="1:13" ht="10.199999999999999" customHeight="1" x14ac:dyDescent="0.3">
      <c r="A295" s="2"/>
      <c r="B295" s="2" t="s">
        <v>348</v>
      </c>
      <c r="C295" s="2"/>
      <c r="D295" s="2"/>
      <c r="E295" s="70"/>
      <c r="F295" s="70"/>
      <c r="G295" s="72"/>
      <c r="H295" s="70"/>
      <c r="I295" s="70"/>
      <c r="J295" s="70"/>
      <c r="K295" s="71"/>
      <c r="L295" s="80"/>
      <c r="M295" s="79"/>
    </row>
    <row r="296" spans="1:13" ht="10.199999999999999" customHeight="1" x14ac:dyDescent="0.3">
      <c r="A296" s="2"/>
      <c r="B296" s="2"/>
      <c r="C296" s="2" t="s">
        <v>349</v>
      </c>
      <c r="D296" s="2"/>
      <c r="E296" s="70">
        <v>0</v>
      </c>
      <c r="F296" s="70">
        <v>0</v>
      </c>
      <c r="G296" s="72">
        <v>0</v>
      </c>
      <c r="H296" s="70">
        <v>0</v>
      </c>
      <c r="I296" s="70">
        <v>0</v>
      </c>
      <c r="J296" s="70">
        <v>0</v>
      </c>
      <c r="K296" s="71">
        <v>0</v>
      </c>
      <c r="L296" s="80">
        <v>0</v>
      </c>
      <c r="M296" s="79">
        <v>0</v>
      </c>
    </row>
    <row r="297" spans="1:13" ht="10.199999999999999" customHeight="1" x14ac:dyDescent="0.3">
      <c r="A297" s="2"/>
      <c r="B297" s="2"/>
      <c r="C297" s="42" t="s">
        <v>350</v>
      </c>
      <c r="D297" s="42"/>
      <c r="E297" s="73">
        <v>0</v>
      </c>
      <c r="F297" s="73">
        <v>0</v>
      </c>
      <c r="G297" s="75">
        <v>0</v>
      </c>
      <c r="H297" s="73">
        <v>0</v>
      </c>
      <c r="I297" s="73">
        <v>0</v>
      </c>
      <c r="J297" s="73">
        <v>0</v>
      </c>
      <c r="K297" s="74">
        <v>0</v>
      </c>
      <c r="L297" s="81">
        <v>0</v>
      </c>
      <c r="M297" s="82">
        <v>0</v>
      </c>
    </row>
    <row r="298" spans="1:13" ht="10.199999999999999" customHeight="1" x14ac:dyDescent="0.3">
      <c r="A298" s="2"/>
      <c r="B298" s="42" t="s">
        <v>351</v>
      </c>
      <c r="C298" s="42"/>
      <c r="D298" s="42"/>
      <c r="E298" s="73">
        <v>17106.38</v>
      </c>
      <c r="F298" s="73">
        <v>0</v>
      </c>
      <c r="G298" s="75">
        <v>17106.38</v>
      </c>
      <c r="H298" s="73">
        <v>9774.6101802635203</v>
      </c>
      <c r="I298" s="73">
        <v>0</v>
      </c>
      <c r="J298" s="73">
        <v>-7331.7698197364807</v>
      </c>
      <c r="K298" s="74">
        <v>9774.6101802635203</v>
      </c>
      <c r="L298" s="81">
        <v>4931.8402149200447</v>
      </c>
      <c r="M298" s="82">
        <v>4842.7699653434756</v>
      </c>
    </row>
    <row r="299" spans="1:13" ht="10.199999999999999" customHeight="1" x14ac:dyDescent="0.3">
      <c r="A299" s="42" t="s">
        <v>50</v>
      </c>
      <c r="B299" s="42"/>
      <c r="C299" s="42"/>
      <c r="D299" s="42"/>
      <c r="E299" s="73">
        <v>-347144.7800000002</v>
      </c>
      <c r="F299" s="73">
        <v>-848474.21000000089</v>
      </c>
      <c r="G299" s="75">
        <v>501329.43000000069</v>
      </c>
      <c r="H299" s="73">
        <v>404674.05841354752</v>
      </c>
      <c r="I299" s="73">
        <v>-389865.41999999806</v>
      </c>
      <c r="J299" s="73">
        <v>751818.83841354772</v>
      </c>
      <c r="K299" s="74">
        <v>794539.47841354553</v>
      </c>
      <c r="L299" s="81">
        <v>271815.21538512479</v>
      </c>
      <c r="M299" s="82">
        <v>132858.84302842274</v>
      </c>
    </row>
    <row r="300" spans="1:13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13" x14ac:dyDescent="0.3">
      <c r="A301" s="2"/>
      <c r="B301" s="2"/>
      <c r="C301" s="2"/>
      <c r="D301" s="2"/>
      <c r="E301" s="2"/>
      <c r="F301" s="2"/>
      <c r="G301" s="2"/>
      <c r="H301" s="2"/>
      <c r="I301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{F73E35CF-CB55-4B56-B41E-311D44AFA3C2}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{27C0E516-2C41-44BE-8146-3E0E9AFD630C}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{1A2B24C4-F280-4E74-B507-4C000C540AF4}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{3547F3CC-08F8-4D4C-AAF2-80D280063A5C}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{245FAD97-684D-4EA1-88E5-7BD32872AF76}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{F9A80AF1-17C0-4F60-8860-F9770634D1CD}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{9251DE56-A553-4169-915C-692DE9A01B9C}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{399117E9-C9AE-442E-A9C3-785DDC8B6D40}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{2F735BB2-6B79-4AF0-B5B2-162184658813}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{35D282B7-70D1-40FF-B19F-9EA8A6AC48F7}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{05584D5B-0437-41C8-A23D-140BEAF5F53C}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{B524BE63-7AA6-4AD9-9E03-4B10295069A3}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{42B69DD6-9A40-40DA-BCEC-E706201483DC}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{D8C092EB-3F84-4498-AB40-0B4C8CA87EEB}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{38208E0E-8AC7-4AFF-9655-B6302ECB2A25}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{095E295C-538A-460E-ABAE-6CD735E14A22}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{108257D1-FF4D-4E11-977C-88AD79EB0030}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{621031BF-A0FC-4D17-8F02-0ADBA6F39181}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{CCAFF3B1-8A5F-418F-8E86-E0406EFD4581}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{E2020B6C-459C-4897-B0C1-00C5D52F4D5B}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{2C50007B-A8D9-4A0F-AC7F-60EB9165981E}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{A5281803-29AB-4258-81FE-29D1A57CF676}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{204ADF99-B9A6-4C9C-9A96-93E29F56E803}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{7D94946A-129A-4436-8461-1B931712A2AE}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{E71FA760-FB8A-4F02-8FDE-884900488BD0}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{12854CEC-AF24-461C-87A1-EF8B5A64E892}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{AA66F9A7-0EF1-49FD-89B5-CBD10FEFD46A}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{0F8BC1A8-A349-48DB-9FA8-43FEE41BA543}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{15694A72-3313-4788-9C2D-6AA811ABF360}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{7BF1AF24-AC91-4CAC-A48F-7F7DC0007A2D}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{A9DD0BAE-4CE5-4475-A687-B790916D26E7}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{39E8D859-058E-443B-94D1-FE36A1203F31}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{EFA8F45E-540D-4964-87A0-B0B6E67A23C3}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{D118AFA9-E6B8-4543-B088-4AE711E83293}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{C8BCB48A-1087-49FD-940E-9BF85CF3950B}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{C7FD4598-FCDC-4720-BA95-135E9D894AF6}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{3E8396C9-640E-47FE-84D5-6FFD9109AE6A}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{CEAF60C5-7D44-4779-AD62-1E9F41A275DE}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{E6C32BC0-3660-4A46-A872-C59B16B8A0ED}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{B844C83B-1270-42B4-BD68-79C8243BAA76}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{0551C826-8A17-4139-AFF5-63487995D06D}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{478C1706-0FCC-43F7-876A-B5ECE5F12EE8}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{67382CF6-8D18-40B4-826A-01BE49055E57}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{2B18AC30-9FCC-4282-9987-C9A1A7B905DA}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{E7E22B6E-74C1-4812-89C4-EEA076D021DC}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{0675CCBE-4A6C-4F1C-A484-05C20961902C}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{94078B34-6192-4AF5-B06C-8C491766CF74}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{8F0EB8D2-5BDC-4B3F-80FF-C2D05A48E757}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{958C21D4-84FF-4058-BCCD-38DF2D3AB6D0}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{AF5A48C3-0C19-4F2D-A155-FD98E3C5E2A4}</x14:id>
        </ext>
      </extLst>
    </cfRule>
  </conditionalFormatting>
  <conditionalFormatting sqref="M9">
    <cfRule type="expression" dxfId="1482" priority="57" stopIfTrue="1">
      <formula>AND(NOT(ISBLANK(#REF!)),ABS(M9)&gt;PreviousMonthMinimumDiff)</formula>
    </cfRule>
    <cfRule type="expression" dxfId="1481" priority="58" stopIfTrue="1">
      <formula>AND(ISBLANK(#REF!),ABS(M9)&gt;PreviousMonthMinimumDiff)</formula>
    </cfRule>
  </conditionalFormatting>
  <conditionalFormatting sqref="M10">
    <cfRule type="expression" dxfId="1480" priority="64" stopIfTrue="1">
      <formula>AND(NOT(ISBLANK(#REF!)),ABS(M10)&gt;PreviousMonthMinimumDiff)</formula>
    </cfRule>
    <cfRule type="expression" dxfId="1479" priority="65" stopIfTrue="1">
      <formula>AND(ISBLANK(#REF!),ABS(M10)&gt;PreviousMonthMinimumDiff)</formula>
    </cfRule>
  </conditionalFormatting>
  <conditionalFormatting sqref="M13">
    <cfRule type="expression" dxfId="1478" priority="71" stopIfTrue="1">
      <formula>AND(NOT(ISBLANK(#REF!)),ABS(M13)&gt;PreviousMonthMinimumDiff)</formula>
    </cfRule>
    <cfRule type="expression" dxfId="1477" priority="72" stopIfTrue="1">
      <formula>AND(ISBLANK(#REF!),ABS(M13)&gt;PreviousMonthMinimumDiff)</formula>
    </cfRule>
  </conditionalFormatting>
  <conditionalFormatting sqref="M14">
    <cfRule type="expression" dxfId="1476" priority="78" stopIfTrue="1">
      <formula>AND(NOT(ISBLANK(#REF!)),ABS(M14)&gt;PreviousMonthMinimumDiff)</formula>
    </cfRule>
    <cfRule type="expression" dxfId="1475" priority="79" stopIfTrue="1">
      <formula>AND(ISBLANK(#REF!),ABS(M14)&gt;PreviousMonthMinimumDiff)</formula>
    </cfRule>
  </conditionalFormatting>
  <conditionalFormatting sqref="M15">
    <cfRule type="expression" dxfId="1474" priority="85" stopIfTrue="1">
      <formula>AND(NOT(ISBLANK(#REF!)),ABS(M15)&gt;PreviousMonthMinimumDiff)</formula>
    </cfRule>
    <cfRule type="expression" dxfId="1473" priority="86" stopIfTrue="1">
      <formula>AND(ISBLANK(#REF!),ABS(M15)&gt;PreviousMonthMinimumDiff)</formula>
    </cfRule>
  </conditionalFormatting>
  <conditionalFormatting sqref="M16">
    <cfRule type="expression" dxfId="1472" priority="92" stopIfTrue="1">
      <formula>AND(NOT(ISBLANK(#REF!)),ABS(M16)&gt;PreviousMonthMinimumDiff)</formula>
    </cfRule>
    <cfRule type="expression" dxfId="1471" priority="93" stopIfTrue="1">
      <formula>AND(ISBLANK(#REF!),ABS(M16)&gt;PreviousMonthMinimumDiff)</formula>
    </cfRule>
  </conditionalFormatting>
  <conditionalFormatting sqref="M17">
    <cfRule type="expression" dxfId="1470" priority="99" stopIfTrue="1">
      <formula>AND(NOT(ISBLANK(#REF!)),ABS(M17)&gt;PreviousMonthMinimumDiff)</formula>
    </cfRule>
    <cfRule type="expression" dxfId="1469" priority="100" stopIfTrue="1">
      <formula>AND(ISBLANK(#REF!),ABS(M17)&gt;PreviousMonthMinimumDiff)</formula>
    </cfRule>
  </conditionalFormatting>
  <conditionalFormatting sqref="M20">
    <cfRule type="expression" dxfId="1468" priority="106" stopIfTrue="1">
      <formula>AND(NOT(ISBLANK(#REF!)),ABS(M20)&gt;PreviousMonthMinimumDiff)</formula>
    </cfRule>
  </conditionalFormatting>
  <conditionalFormatting sqref="M20">
    <cfRule type="expression" dxfId="1467" priority="107" stopIfTrue="1">
      <formula>AND(ISBLANK(#REF!),ABS(M20)&gt;PreviousMonthMinimumDiff)</formula>
    </cfRule>
  </conditionalFormatting>
  <conditionalFormatting sqref="M21">
    <cfRule type="expression" dxfId="1466" priority="113" stopIfTrue="1">
      <formula>AND(NOT(ISBLANK(#REF!)),ABS(M21)&gt;PreviousMonthMinimumDiff)</formula>
    </cfRule>
  </conditionalFormatting>
  <conditionalFormatting sqref="M21">
    <cfRule type="expression" dxfId="1465" priority="114" stopIfTrue="1">
      <formula>AND(ISBLANK(#REF!),ABS(M21)&gt;PreviousMonthMinimumDiff)</formula>
    </cfRule>
  </conditionalFormatting>
  <conditionalFormatting sqref="M22">
    <cfRule type="expression" dxfId="1464" priority="120" stopIfTrue="1">
      <formula>AND(NOT(ISBLANK(#REF!)),ABS(M22)&gt;PreviousMonthMinimumDiff)</formula>
    </cfRule>
  </conditionalFormatting>
  <conditionalFormatting sqref="M22">
    <cfRule type="expression" dxfId="1463" priority="121" stopIfTrue="1">
      <formula>AND(ISBLANK(#REF!),ABS(M22)&gt;PreviousMonthMinimumDiff)</formula>
    </cfRule>
  </conditionalFormatting>
  <conditionalFormatting sqref="M23">
    <cfRule type="expression" dxfId="1462" priority="127" stopIfTrue="1">
      <formula>AND(NOT(ISBLANK(#REF!)),ABS(M23)&gt;PreviousMonthMinimumDiff)</formula>
    </cfRule>
  </conditionalFormatting>
  <conditionalFormatting sqref="M23">
    <cfRule type="expression" dxfId="1461" priority="128" stopIfTrue="1">
      <formula>AND(ISBLANK(#REF!),ABS(M23)&gt;PreviousMonthMinimumDiff)</formula>
    </cfRule>
  </conditionalFormatting>
  <conditionalFormatting sqref="M24">
    <cfRule type="expression" dxfId="1460" priority="134" stopIfTrue="1">
      <formula>AND(NOT(ISBLANK(#REF!)),ABS(M24)&gt;PreviousMonthMinimumDiff)</formula>
    </cfRule>
  </conditionalFormatting>
  <conditionalFormatting sqref="M24">
    <cfRule type="expression" dxfId="1459" priority="135" stopIfTrue="1">
      <formula>AND(ISBLANK(#REF!),ABS(M24)&gt;PreviousMonthMinimumDiff)</formula>
    </cfRule>
  </conditionalFormatting>
  <conditionalFormatting sqref="M25">
    <cfRule type="expression" dxfId="1458" priority="141" stopIfTrue="1">
      <formula>AND(NOT(ISBLANK(#REF!)),ABS(M25)&gt;PreviousMonthMinimumDiff)</formula>
    </cfRule>
  </conditionalFormatting>
  <conditionalFormatting sqref="M25">
    <cfRule type="expression" dxfId="1457" priority="142" stopIfTrue="1">
      <formula>AND(ISBLANK(#REF!),ABS(M25)&gt;PreviousMonthMinimumDiff)</formula>
    </cfRule>
  </conditionalFormatting>
  <conditionalFormatting sqref="M26">
    <cfRule type="expression" dxfId="1456" priority="148" stopIfTrue="1">
      <formula>AND(NOT(ISBLANK(#REF!)),ABS(M26)&gt;PreviousMonthMinimumDiff)</formula>
    </cfRule>
  </conditionalFormatting>
  <conditionalFormatting sqref="M26">
    <cfRule type="expression" dxfId="1455" priority="149" stopIfTrue="1">
      <formula>AND(ISBLANK(#REF!),ABS(M26)&gt;PreviousMonthMinimumDiff)</formula>
    </cfRule>
  </conditionalFormatting>
  <conditionalFormatting sqref="M27">
    <cfRule type="expression" dxfId="1454" priority="155" stopIfTrue="1">
      <formula>AND(NOT(ISBLANK(#REF!)),ABS(M27)&gt;PreviousMonthMinimumDiff)</formula>
    </cfRule>
  </conditionalFormatting>
  <conditionalFormatting sqref="M27">
    <cfRule type="expression" dxfId="1453" priority="156" stopIfTrue="1">
      <formula>AND(ISBLANK(#REF!),ABS(M27)&gt;PreviousMonthMinimumDiff)</formula>
    </cfRule>
  </conditionalFormatting>
  <conditionalFormatting sqref="M28">
    <cfRule type="expression" dxfId="1452" priority="162" stopIfTrue="1">
      <formula>AND(NOT(ISBLANK(#REF!)),ABS(M28)&gt;PreviousMonthMinimumDiff)</formula>
    </cfRule>
  </conditionalFormatting>
  <conditionalFormatting sqref="M28">
    <cfRule type="expression" dxfId="1451" priority="163" stopIfTrue="1">
      <formula>AND(ISBLANK(#REF!),ABS(M28)&gt;PreviousMonthMinimumDiff)</formula>
    </cfRule>
  </conditionalFormatting>
  <conditionalFormatting sqref="M29">
    <cfRule type="expression" dxfId="1450" priority="169" stopIfTrue="1">
      <formula>AND(NOT(ISBLANK(#REF!)),ABS(M29)&gt;PreviousMonthMinimumDiff)</formula>
    </cfRule>
  </conditionalFormatting>
  <conditionalFormatting sqref="M29">
    <cfRule type="expression" dxfId="1449" priority="170" stopIfTrue="1">
      <formula>AND(ISBLANK(#REF!),ABS(M29)&gt;PreviousMonthMinimumDiff)</formula>
    </cfRule>
  </conditionalFormatting>
  <conditionalFormatting sqref="M30">
    <cfRule type="expression" dxfId="1448" priority="176" stopIfTrue="1">
      <formula>AND(NOT(ISBLANK(#REF!)),ABS(M30)&gt;PreviousMonthMinimumDiff)</formula>
    </cfRule>
  </conditionalFormatting>
  <conditionalFormatting sqref="M30">
    <cfRule type="expression" dxfId="1447" priority="177" stopIfTrue="1">
      <formula>AND(ISBLANK(#REF!),ABS(M30)&gt;PreviousMonthMinimumDiff)</formula>
    </cfRule>
  </conditionalFormatting>
  <conditionalFormatting sqref="M31">
    <cfRule type="expression" dxfId="1446" priority="183" stopIfTrue="1">
      <formula>AND(NOT(ISBLANK(#REF!)),ABS(M31)&gt;PreviousMonthMinimumDiff)</formula>
    </cfRule>
  </conditionalFormatting>
  <conditionalFormatting sqref="M31">
    <cfRule type="expression" dxfId="1445" priority="184" stopIfTrue="1">
      <formula>AND(ISBLANK(#REF!),ABS(M31)&gt;PreviousMonthMinimumDiff)</formula>
    </cfRule>
  </conditionalFormatting>
  <conditionalFormatting sqref="M34">
    <cfRule type="expression" dxfId="1444" priority="190" stopIfTrue="1">
      <formula>AND(NOT(ISBLANK(#REF!)),ABS(M34)&gt;PreviousMonthMinimumDiff)</formula>
    </cfRule>
  </conditionalFormatting>
  <conditionalFormatting sqref="M34">
    <cfRule type="expression" dxfId="1443" priority="191" stopIfTrue="1">
      <formula>AND(ISBLANK(#REF!),ABS(M34)&gt;PreviousMonthMinimumDiff)</formula>
    </cfRule>
  </conditionalFormatting>
  <conditionalFormatting sqref="M37">
    <cfRule type="expression" dxfId="1442" priority="197" stopIfTrue="1">
      <formula>AND(NOT(ISBLANK(#REF!)),ABS(M37)&gt;PreviousMonthMinimumDiff)</formula>
    </cfRule>
  </conditionalFormatting>
  <conditionalFormatting sqref="M37">
    <cfRule type="expression" dxfId="1441" priority="198" stopIfTrue="1">
      <formula>AND(ISBLANK(#REF!),ABS(M37)&gt;PreviousMonthMinimumDiff)</formula>
    </cfRule>
  </conditionalFormatting>
  <conditionalFormatting sqref="M38">
    <cfRule type="expression" dxfId="1440" priority="204" stopIfTrue="1">
      <formula>AND(NOT(ISBLANK(#REF!)),ABS(M38)&gt;PreviousMonthMinimumDiff)</formula>
    </cfRule>
  </conditionalFormatting>
  <conditionalFormatting sqref="M38">
    <cfRule type="expression" dxfId="1439" priority="205" stopIfTrue="1">
      <formula>AND(ISBLANK(#REF!),ABS(M38)&gt;PreviousMonthMinimumDiff)</formula>
    </cfRule>
  </conditionalFormatting>
  <conditionalFormatting sqref="M39">
    <cfRule type="expression" dxfId="1438" priority="211" stopIfTrue="1">
      <formula>AND(NOT(ISBLANK(#REF!)),ABS(M39)&gt;PreviousMonthMinimumDiff)</formula>
    </cfRule>
  </conditionalFormatting>
  <conditionalFormatting sqref="M39">
    <cfRule type="expression" dxfId="1437" priority="212" stopIfTrue="1">
      <formula>AND(ISBLANK(#REF!),ABS(M39)&gt;PreviousMonthMinimumDiff)</formula>
    </cfRule>
  </conditionalFormatting>
  <conditionalFormatting sqref="M44">
    <cfRule type="expression" dxfId="1436" priority="218" stopIfTrue="1">
      <formula>AND(NOT(ISBLANK(#REF!)),ABS(M44)&gt;PreviousMonthMinimumDiff)</formula>
    </cfRule>
  </conditionalFormatting>
  <conditionalFormatting sqref="M44">
    <cfRule type="expression" dxfId="1435" priority="219" stopIfTrue="1">
      <formula>AND(ISBLANK(#REF!),ABS(M44)&gt;PreviousMonthMinimumDiff)</formula>
    </cfRule>
  </conditionalFormatting>
  <conditionalFormatting sqref="M45">
    <cfRule type="expression" dxfId="1434" priority="225" stopIfTrue="1">
      <formula>AND(NOT(ISBLANK(#REF!)),ABS(M45)&gt;PreviousMonthMinimumDiff)</formula>
    </cfRule>
  </conditionalFormatting>
  <conditionalFormatting sqref="M45">
    <cfRule type="expression" dxfId="1433" priority="226" stopIfTrue="1">
      <formula>AND(ISBLANK(#REF!),ABS(M45)&gt;PreviousMonthMinimumDiff)</formula>
    </cfRule>
  </conditionalFormatting>
  <conditionalFormatting sqref="M46">
    <cfRule type="expression" dxfId="1432" priority="232" stopIfTrue="1">
      <formula>AND(NOT(ISBLANK(#REF!)),ABS(M46)&gt;PreviousMonthMinimumDiff)</formula>
    </cfRule>
  </conditionalFormatting>
  <conditionalFormatting sqref="M46">
    <cfRule type="expression" dxfId="1431" priority="233" stopIfTrue="1">
      <formula>AND(ISBLANK(#REF!),ABS(M46)&gt;PreviousMonthMinimumDiff)</formula>
    </cfRule>
  </conditionalFormatting>
  <conditionalFormatting sqref="M47">
    <cfRule type="expression" dxfId="1430" priority="239" stopIfTrue="1">
      <formula>AND(NOT(ISBLANK(#REF!)),ABS(M47)&gt;PreviousMonthMinimumDiff)</formula>
    </cfRule>
  </conditionalFormatting>
  <conditionalFormatting sqref="M47">
    <cfRule type="expression" dxfId="1429" priority="240" stopIfTrue="1">
      <formula>AND(ISBLANK(#REF!),ABS(M47)&gt;PreviousMonthMinimumDiff)</formula>
    </cfRule>
  </conditionalFormatting>
  <conditionalFormatting sqref="M48">
    <cfRule type="expression" dxfId="1428" priority="246" stopIfTrue="1">
      <formula>AND(NOT(ISBLANK(#REF!)),ABS(M48)&gt;PreviousMonthMinimumDiff)</formula>
    </cfRule>
  </conditionalFormatting>
  <conditionalFormatting sqref="M48">
    <cfRule type="expression" dxfId="1427" priority="247" stopIfTrue="1">
      <formula>AND(ISBLANK(#REF!),ABS(M48)&gt;PreviousMonthMinimumDiff)</formula>
    </cfRule>
  </conditionalFormatting>
  <conditionalFormatting sqref="M49">
    <cfRule type="expression" dxfId="1426" priority="253" stopIfTrue="1">
      <formula>AND(NOT(ISBLANK(#REF!)),ABS(M49)&gt;PreviousMonthMinimumDiff)</formula>
    </cfRule>
  </conditionalFormatting>
  <conditionalFormatting sqref="M49">
    <cfRule type="expression" dxfId="1425" priority="254" stopIfTrue="1">
      <formula>AND(ISBLANK(#REF!),ABS(M49)&gt;PreviousMonthMinimumDiff)</formula>
    </cfRule>
  </conditionalFormatting>
  <conditionalFormatting sqref="M50">
    <cfRule type="expression" dxfId="1424" priority="260" stopIfTrue="1">
      <formula>AND(NOT(ISBLANK(#REF!)),ABS(M50)&gt;PreviousMonthMinimumDiff)</formula>
    </cfRule>
  </conditionalFormatting>
  <conditionalFormatting sqref="M50">
    <cfRule type="expression" dxfId="1423" priority="261" stopIfTrue="1">
      <formula>AND(ISBLANK(#REF!),ABS(M50)&gt;PreviousMonthMinimumDiff)</formula>
    </cfRule>
  </conditionalFormatting>
  <conditionalFormatting sqref="M51">
    <cfRule type="expression" dxfId="1422" priority="267" stopIfTrue="1">
      <formula>AND(NOT(ISBLANK(#REF!)),ABS(M51)&gt;PreviousMonthMinimumDiff)</formula>
    </cfRule>
  </conditionalFormatting>
  <conditionalFormatting sqref="M51">
    <cfRule type="expression" dxfId="1421" priority="268" stopIfTrue="1">
      <formula>AND(ISBLANK(#REF!),ABS(M51)&gt;PreviousMonthMinimumDiff)</formula>
    </cfRule>
  </conditionalFormatting>
  <conditionalFormatting sqref="M52">
    <cfRule type="expression" dxfId="1420" priority="274" stopIfTrue="1">
      <formula>AND(NOT(ISBLANK(#REF!)),ABS(M52)&gt;PreviousMonthMinimumDiff)</formula>
    </cfRule>
  </conditionalFormatting>
  <conditionalFormatting sqref="M52">
    <cfRule type="expression" dxfId="1419" priority="275" stopIfTrue="1">
      <formula>AND(ISBLANK(#REF!),ABS(M52)&gt;PreviousMonthMinimumDiff)</formula>
    </cfRule>
  </conditionalFormatting>
  <conditionalFormatting sqref="M53">
    <cfRule type="expression" dxfId="1418" priority="281" stopIfTrue="1">
      <formula>AND(NOT(ISBLANK(#REF!)),ABS(M53)&gt;PreviousMonthMinimumDiff)</formula>
    </cfRule>
  </conditionalFormatting>
  <conditionalFormatting sqref="M53">
    <cfRule type="expression" dxfId="1417" priority="282" stopIfTrue="1">
      <formula>AND(ISBLANK(#REF!),ABS(M53)&gt;PreviousMonthMinimumDiff)</formula>
    </cfRule>
  </conditionalFormatting>
  <conditionalFormatting sqref="M54">
    <cfRule type="expression" dxfId="1416" priority="288" stopIfTrue="1">
      <formula>AND(NOT(ISBLANK(#REF!)),ABS(M54)&gt;PreviousMonthMinimumDiff)</formula>
    </cfRule>
  </conditionalFormatting>
  <conditionalFormatting sqref="M54">
    <cfRule type="expression" dxfId="1415" priority="289" stopIfTrue="1">
      <formula>AND(ISBLANK(#REF!),ABS(M54)&gt;PreviousMonthMinimumDiff)</formula>
    </cfRule>
  </conditionalFormatting>
  <conditionalFormatting sqref="M55">
    <cfRule type="expression" dxfId="1414" priority="295" stopIfTrue="1">
      <formula>AND(NOT(ISBLANK(#REF!)),ABS(M55)&gt;PreviousMonthMinimumDiff)</formula>
    </cfRule>
  </conditionalFormatting>
  <conditionalFormatting sqref="M55">
    <cfRule type="expression" dxfId="1413" priority="296" stopIfTrue="1">
      <formula>AND(ISBLANK(#REF!),ABS(M55)&gt;PreviousMonthMinimumDiff)</formula>
    </cfRule>
  </conditionalFormatting>
  <conditionalFormatting sqref="M56">
    <cfRule type="expression" dxfId="1412" priority="302" stopIfTrue="1">
      <formula>AND(NOT(ISBLANK(#REF!)),ABS(M56)&gt;PreviousMonthMinimumDiff)</formula>
    </cfRule>
  </conditionalFormatting>
  <conditionalFormatting sqref="M56">
    <cfRule type="expression" dxfId="1411" priority="303" stopIfTrue="1">
      <formula>AND(ISBLANK(#REF!),ABS(M56)&gt;PreviousMonthMinimumDiff)</formula>
    </cfRule>
  </conditionalFormatting>
  <conditionalFormatting sqref="M57">
    <cfRule type="expression" dxfId="1410" priority="309" stopIfTrue="1">
      <formula>AND(NOT(ISBLANK(#REF!)),ABS(M57)&gt;PreviousMonthMinimumDiff)</formula>
    </cfRule>
  </conditionalFormatting>
  <conditionalFormatting sqref="M57">
    <cfRule type="expression" dxfId="1409" priority="310" stopIfTrue="1">
      <formula>AND(ISBLANK(#REF!),ABS(M57)&gt;PreviousMonthMinimumDiff)</formula>
    </cfRule>
  </conditionalFormatting>
  <conditionalFormatting sqref="M58">
    <cfRule type="expression" dxfId="1408" priority="316" stopIfTrue="1">
      <formula>AND(NOT(ISBLANK(#REF!)),ABS(M58)&gt;PreviousMonthMinimumDiff)</formula>
    </cfRule>
  </conditionalFormatting>
  <conditionalFormatting sqref="M58">
    <cfRule type="expression" dxfId="1407" priority="317" stopIfTrue="1">
      <formula>AND(ISBLANK(#REF!),ABS(M58)&gt;PreviousMonthMinimumDiff)</formula>
    </cfRule>
  </conditionalFormatting>
  <conditionalFormatting sqref="M59">
    <cfRule type="expression" dxfId="1406" priority="323" stopIfTrue="1">
      <formula>AND(NOT(ISBLANK(#REF!)),ABS(M59)&gt;PreviousMonthMinimumDiff)</formula>
    </cfRule>
  </conditionalFormatting>
  <conditionalFormatting sqref="M59">
    <cfRule type="expression" dxfId="1405" priority="324" stopIfTrue="1">
      <formula>AND(ISBLANK(#REF!),ABS(M59)&gt;PreviousMonthMinimumDiff)</formula>
    </cfRule>
  </conditionalFormatting>
  <conditionalFormatting sqref="M60">
    <cfRule type="expression" dxfId="1404" priority="330" stopIfTrue="1">
      <formula>AND(NOT(ISBLANK(#REF!)),ABS(M60)&gt;PreviousMonthMinimumDiff)</formula>
    </cfRule>
  </conditionalFormatting>
  <conditionalFormatting sqref="M60">
    <cfRule type="expression" dxfId="1403" priority="331" stopIfTrue="1">
      <formula>AND(ISBLANK(#REF!),ABS(M60)&gt;PreviousMonthMinimumDiff)</formula>
    </cfRule>
  </conditionalFormatting>
  <conditionalFormatting sqref="M61">
    <cfRule type="expression" dxfId="1402" priority="337" stopIfTrue="1">
      <formula>AND(NOT(ISBLANK(#REF!)),ABS(M61)&gt;PreviousMonthMinimumDiff)</formula>
    </cfRule>
  </conditionalFormatting>
  <conditionalFormatting sqref="M61">
    <cfRule type="expression" dxfId="1401" priority="338" stopIfTrue="1">
      <formula>AND(ISBLANK(#REF!),ABS(M61)&gt;PreviousMonthMinimumDiff)</formula>
    </cfRule>
  </conditionalFormatting>
  <conditionalFormatting sqref="M62">
    <cfRule type="expression" dxfId="1400" priority="344" stopIfTrue="1">
      <formula>AND(NOT(ISBLANK(#REF!)),ABS(M62)&gt;PreviousMonthMinimumDiff)</formula>
    </cfRule>
  </conditionalFormatting>
  <conditionalFormatting sqref="M62">
    <cfRule type="expression" dxfId="1399" priority="345" stopIfTrue="1">
      <formula>AND(ISBLANK(#REF!),ABS(M62)&gt;PreviousMonthMinimumDiff)</formula>
    </cfRule>
  </conditionalFormatting>
  <conditionalFormatting sqref="M63">
    <cfRule type="expression" dxfId="1398" priority="351" stopIfTrue="1">
      <formula>AND(NOT(ISBLANK(#REF!)),ABS(M63)&gt;PreviousMonthMinimumDiff)</formula>
    </cfRule>
  </conditionalFormatting>
  <conditionalFormatting sqref="M63">
    <cfRule type="expression" dxfId="1397" priority="352" stopIfTrue="1">
      <formula>AND(ISBLANK(#REF!),ABS(M63)&gt;PreviousMonthMinimumDiff)</formula>
    </cfRule>
  </conditionalFormatting>
  <conditionalFormatting sqref="M64">
    <cfRule type="expression" dxfId="1396" priority="358" stopIfTrue="1">
      <formula>AND(NOT(ISBLANK(#REF!)),ABS(M64)&gt;PreviousMonthMinimumDiff)</formula>
    </cfRule>
  </conditionalFormatting>
  <conditionalFormatting sqref="M64">
    <cfRule type="expression" dxfId="1395" priority="359" stopIfTrue="1">
      <formula>AND(ISBLANK(#REF!),ABS(M64)&gt;PreviousMonthMinimumDiff)</formula>
    </cfRule>
  </conditionalFormatting>
  <conditionalFormatting sqref="M65">
    <cfRule type="expression" dxfId="1394" priority="365" stopIfTrue="1">
      <formula>AND(NOT(ISBLANK(#REF!)),ABS(M65)&gt;PreviousMonthMinimumDiff)</formula>
    </cfRule>
  </conditionalFormatting>
  <conditionalFormatting sqref="M65">
    <cfRule type="expression" dxfId="1393" priority="366" stopIfTrue="1">
      <formula>AND(ISBLANK(#REF!),ABS(M65)&gt;PreviousMonthMinimumDiff)</formula>
    </cfRule>
  </conditionalFormatting>
  <conditionalFormatting sqref="M66">
    <cfRule type="expression" dxfId="1392" priority="372" stopIfTrue="1">
      <formula>AND(NOT(ISBLANK(#REF!)),ABS(M66)&gt;PreviousMonthMinimumDiff)</formula>
    </cfRule>
  </conditionalFormatting>
  <conditionalFormatting sqref="M66">
    <cfRule type="expression" dxfId="1391" priority="373" stopIfTrue="1">
      <formula>AND(ISBLANK(#REF!),ABS(M66)&gt;PreviousMonthMinimumDiff)</formula>
    </cfRule>
  </conditionalFormatting>
  <conditionalFormatting sqref="M67">
    <cfRule type="expression" dxfId="1390" priority="379" stopIfTrue="1">
      <formula>AND(NOT(ISBLANK(#REF!)),ABS(M67)&gt;PreviousMonthMinimumDiff)</formula>
    </cfRule>
  </conditionalFormatting>
  <conditionalFormatting sqref="M67">
    <cfRule type="expression" dxfId="1389" priority="380" stopIfTrue="1">
      <formula>AND(ISBLANK(#REF!),ABS(M67)&gt;PreviousMonthMinimumDiff)</formula>
    </cfRule>
  </conditionalFormatting>
  <conditionalFormatting sqref="M68">
    <cfRule type="expression" dxfId="1388" priority="386" stopIfTrue="1">
      <formula>AND(NOT(ISBLANK(#REF!)),ABS(M68)&gt;PreviousMonthMinimumDiff)</formula>
    </cfRule>
  </conditionalFormatting>
  <conditionalFormatting sqref="M68">
    <cfRule type="expression" dxfId="1387" priority="387" stopIfTrue="1">
      <formula>AND(ISBLANK(#REF!),ABS(M68)&gt;PreviousMonthMinimumDiff)</formula>
    </cfRule>
  </conditionalFormatting>
  <conditionalFormatting sqref="M69">
    <cfRule type="expression" dxfId="1386" priority="393" stopIfTrue="1">
      <formula>AND(NOT(ISBLANK(#REF!)),ABS(M69)&gt;PreviousMonthMinimumDiff)</formula>
    </cfRule>
  </conditionalFormatting>
  <conditionalFormatting sqref="M69">
    <cfRule type="expression" dxfId="1385" priority="394" stopIfTrue="1">
      <formula>AND(ISBLANK(#REF!),ABS(M69)&gt;PreviousMonthMinimumDiff)</formula>
    </cfRule>
  </conditionalFormatting>
  <conditionalFormatting sqref="M70">
    <cfRule type="expression" dxfId="1384" priority="400" stopIfTrue="1">
      <formula>AND(NOT(ISBLANK(#REF!)),ABS(M70)&gt;PreviousMonthMinimumDiff)</formula>
    </cfRule>
  </conditionalFormatting>
  <conditionalFormatting sqref="M70">
    <cfRule type="expression" dxfId="1383" priority="401" stopIfTrue="1">
      <formula>AND(ISBLANK(#REF!),ABS(M70)&gt;PreviousMonthMinimumDiff)</formula>
    </cfRule>
  </conditionalFormatting>
  <conditionalFormatting sqref="M71">
    <cfRule type="expression" dxfId="1382" priority="407" stopIfTrue="1">
      <formula>AND(NOT(ISBLANK(#REF!)),ABS(M71)&gt;PreviousMonthMinimumDiff)</formula>
    </cfRule>
  </conditionalFormatting>
  <conditionalFormatting sqref="M71">
    <cfRule type="expression" dxfId="1381" priority="408" stopIfTrue="1">
      <formula>AND(ISBLANK(#REF!),ABS(M71)&gt;PreviousMonthMinimumDiff)</formula>
    </cfRule>
  </conditionalFormatting>
  <conditionalFormatting sqref="M72">
    <cfRule type="expression" dxfId="1380" priority="414" stopIfTrue="1">
      <formula>AND(NOT(ISBLANK(#REF!)),ABS(M72)&gt;PreviousMonthMinimumDiff)</formula>
    </cfRule>
  </conditionalFormatting>
  <conditionalFormatting sqref="M72">
    <cfRule type="expression" dxfId="1379" priority="415" stopIfTrue="1">
      <formula>AND(ISBLANK(#REF!),ABS(M72)&gt;PreviousMonthMinimumDiff)</formula>
    </cfRule>
  </conditionalFormatting>
  <conditionalFormatting sqref="M73">
    <cfRule type="expression" dxfId="1378" priority="421" stopIfTrue="1">
      <formula>AND(NOT(ISBLANK(#REF!)),ABS(M73)&gt;PreviousMonthMinimumDiff)</formula>
    </cfRule>
  </conditionalFormatting>
  <conditionalFormatting sqref="M73">
    <cfRule type="expression" dxfId="1377" priority="422" stopIfTrue="1">
      <formula>AND(ISBLANK(#REF!),ABS(M73)&gt;PreviousMonthMinimumDiff)</formula>
    </cfRule>
  </conditionalFormatting>
  <conditionalFormatting sqref="M74">
    <cfRule type="expression" dxfId="1376" priority="428" stopIfTrue="1">
      <formula>AND(NOT(ISBLANK(#REF!)),ABS(M74)&gt;PreviousMonthMinimumDiff)</formula>
    </cfRule>
  </conditionalFormatting>
  <conditionalFormatting sqref="M74">
    <cfRule type="expression" dxfId="1375" priority="429" stopIfTrue="1">
      <formula>AND(ISBLANK(#REF!),ABS(M74)&gt;PreviousMonthMinimumDiff)</formula>
    </cfRule>
  </conditionalFormatting>
  <conditionalFormatting sqref="M75">
    <cfRule type="expression" dxfId="1374" priority="435" stopIfTrue="1">
      <formula>AND(NOT(ISBLANK(#REF!)),ABS(M75)&gt;PreviousMonthMinimumDiff)</formula>
    </cfRule>
  </conditionalFormatting>
  <conditionalFormatting sqref="M75">
    <cfRule type="expression" dxfId="1373" priority="436" stopIfTrue="1">
      <formula>AND(ISBLANK(#REF!),ABS(M75)&gt;PreviousMonthMinimumDiff)</formula>
    </cfRule>
  </conditionalFormatting>
  <conditionalFormatting sqref="M76">
    <cfRule type="expression" dxfId="1372" priority="442" stopIfTrue="1">
      <formula>AND(NOT(ISBLANK(#REF!)),ABS(M76)&gt;PreviousMonthMinimumDiff)</formula>
    </cfRule>
  </conditionalFormatting>
  <conditionalFormatting sqref="M76">
    <cfRule type="expression" dxfId="1371" priority="443" stopIfTrue="1">
      <formula>AND(ISBLANK(#REF!),ABS(M76)&gt;PreviousMonthMinimumDiff)</formula>
    </cfRule>
  </conditionalFormatting>
  <conditionalFormatting sqref="M77">
    <cfRule type="expression" dxfId="1370" priority="449" stopIfTrue="1">
      <formula>AND(NOT(ISBLANK(#REF!)),ABS(M77)&gt;PreviousMonthMinimumDiff)</formula>
    </cfRule>
  </conditionalFormatting>
  <conditionalFormatting sqref="M77">
    <cfRule type="expression" dxfId="1369" priority="450" stopIfTrue="1">
      <formula>AND(ISBLANK(#REF!),ABS(M77)&gt;PreviousMonthMinimumDiff)</formula>
    </cfRule>
  </conditionalFormatting>
  <conditionalFormatting sqref="M78">
    <cfRule type="expression" dxfId="1368" priority="456" stopIfTrue="1">
      <formula>AND(NOT(ISBLANK(#REF!)),ABS(M78)&gt;PreviousMonthMinimumDiff)</formula>
    </cfRule>
  </conditionalFormatting>
  <conditionalFormatting sqref="M78">
    <cfRule type="expression" dxfId="1367" priority="457" stopIfTrue="1">
      <formula>AND(ISBLANK(#REF!),ABS(M78)&gt;PreviousMonthMinimumDiff)</formula>
    </cfRule>
  </conditionalFormatting>
  <conditionalFormatting sqref="M79">
    <cfRule type="expression" dxfId="1366" priority="463" stopIfTrue="1">
      <formula>AND(NOT(ISBLANK(#REF!)),ABS(M79)&gt;PreviousMonthMinimumDiff)</formula>
    </cfRule>
  </conditionalFormatting>
  <conditionalFormatting sqref="M79">
    <cfRule type="expression" dxfId="1365" priority="464" stopIfTrue="1">
      <formula>AND(ISBLANK(#REF!),ABS(M79)&gt;PreviousMonthMinimumDiff)</formula>
    </cfRule>
  </conditionalFormatting>
  <conditionalFormatting sqref="M80">
    <cfRule type="expression" dxfId="1364" priority="470" stopIfTrue="1">
      <formula>AND(NOT(ISBLANK(#REF!)),ABS(M80)&gt;PreviousMonthMinimumDiff)</formula>
    </cfRule>
  </conditionalFormatting>
  <conditionalFormatting sqref="M80">
    <cfRule type="expression" dxfId="1363" priority="471" stopIfTrue="1">
      <formula>AND(ISBLANK(#REF!),ABS(M80)&gt;PreviousMonthMinimumDiff)</formula>
    </cfRule>
  </conditionalFormatting>
  <conditionalFormatting sqref="M81">
    <cfRule type="expression" dxfId="1362" priority="477" stopIfTrue="1">
      <formula>AND(NOT(ISBLANK(#REF!)),ABS(M81)&gt;PreviousMonthMinimumDiff)</formula>
    </cfRule>
  </conditionalFormatting>
  <conditionalFormatting sqref="M81">
    <cfRule type="expression" dxfId="1361" priority="478" stopIfTrue="1">
      <formula>AND(ISBLANK(#REF!),ABS(M81)&gt;PreviousMonthMinimumDiff)</formula>
    </cfRule>
  </conditionalFormatting>
  <conditionalFormatting sqref="M82">
    <cfRule type="expression" dxfId="1360" priority="484" stopIfTrue="1">
      <formula>AND(NOT(ISBLANK(#REF!)),ABS(M82)&gt;PreviousMonthMinimumDiff)</formula>
    </cfRule>
  </conditionalFormatting>
  <conditionalFormatting sqref="M82">
    <cfRule type="expression" dxfId="1359" priority="485" stopIfTrue="1">
      <formula>AND(ISBLANK(#REF!),ABS(M82)&gt;PreviousMonthMinimumDiff)</formula>
    </cfRule>
  </conditionalFormatting>
  <conditionalFormatting sqref="M83">
    <cfRule type="expression" dxfId="1358" priority="491" stopIfTrue="1">
      <formula>AND(NOT(ISBLANK(#REF!)),ABS(M83)&gt;PreviousMonthMinimumDiff)</formula>
    </cfRule>
  </conditionalFormatting>
  <conditionalFormatting sqref="M83">
    <cfRule type="expression" dxfId="1357" priority="492" stopIfTrue="1">
      <formula>AND(ISBLANK(#REF!),ABS(M83)&gt;PreviousMonthMinimumDiff)</formula>
    </cfRule>
  </conditionalFormatting>
  <conditionalFormatting sqref="M84">
    <cfRule type="expression" dxfId="1356" priority="498" stopIfTrue="1">
      <formula>AND(NOT(ISBLANK(#REF!)),ABS(M84)&gt;PreviousMonthMinimumDiff)</formula>
    </cfRule>
  </conditionalFormatting>
  <conditionalFormatting sqref="M84">
    <cfRule type="expression" dxfId="1355" priority="499" stopIfTrue="1">
      <formula>AND(ISBLANK(#REF!),ABS(M84)&gt;PreviousMonthMinimumDiff)</formula>
    </cfRule>
  </conditionalFormatting>
  <conditionalFormatting sqref="M85">
    <cfRule type="expression" dxfId="1354" priority="505" stopIfTrue="1">
      <formula>AND(NOT(ISBLANK(#REF!)),ABS(M85)&gt;PreviousMonthMinimumDiff)</formula>
    </cfRule>
  </conditionalFormatting>
  <conditionalFormatting sqref="M85">
    <cfRule type="expression" dxfId="1353" priority="506" stopIfTrue="1">
      <formula>AND(ISBLANK(#REF!),ABS(M85)&gt;PreviousMonthMinimumDiff)</formula>
    </cfRule>
  </conditionalFormatting>
  <conditionalFormatting sqref="M88">
    <cfRule type="expression" dxfId="1352" priority="512" stopIfTrue="1">
      <formula>AND(NOT(ISBLANK(#REF!)),ABS(M88)&gt;PreviousMonthMinimumDiff)</formula>
    </cfRule>
  </conditionalFormatting>
  <conditionalFormatting sqref="M88">
    <cfRule type="expression" dxfId="1351" priority="513" stopIfTrue="1">
      <formula>AND(ISBLANK(#REF!),ABS(M88)&gt;PreviousMonthMinimumDiff)</formula>
    </cfRule>
  </conditionalFormatting>
  <conditionalFormatting sqref="M89">
    <cfRule type="expression" dxfId="1350" priority="519" stopIfTrue="1">
      <formula>AND(NOT(ISBLANK(#REF!)),ABS(M89)&gt;PreviousMonthMinimumDiff)</formula>
    </cfRule>
  </conditionalFormatting>
  <conditionalFormatting sqref="M89">
    <cfRule type="expression" dxfId="1349" priority="520" stopIfTrue="1">
      <formula>AND(ISBLANK(#REF!),ABS(M89)&gt;PreviousMonthMinimumDiff)</formula>
    </cfRule>
  </conditionalFormatting>
  <conditionalFormatting sqref="M90">
    <cfRule type="expression" dxfId="1348" priority="526" stopIfTrue="1">
      <formula>AND(NOT(ISBLANK(#REF!)),ABS(M90)&gt;PreviousMonthMinimumDiff)</formula>
    </cfRule>
  </conditionalFormatting>
  <conditionalFormatting sqref="M90">
    <cfRule type="expression" dxfId="1347" priority="527" stopIfTrue="1">
      <formula>AND(ISBLANK(#REF!),ABS(M90)&gt;PreviousMonthMinimumDiff)</formula>
    </cfRule>
  </conditionalFormatting>
  <conditionalFormatting sqref="M91">
    <cfRule type="expression" dxfId="1346" priority="533" stopIfTrue="1">
      <formula>AND(NOT(ISBLANK(#REF!)),ABS(M91)&gt;PreviousMonthMinimumDiff)</formula>
    </cfRule>
  </conditionalFormatting>
  <conditionalFormatting sqref="M91">
    <cfRule type="expression" dxfId="1345" priority="534" stopIfTrue="1">
      <formula>AND(ISBLANK(#REF!),ABS(M91)&gt;PreviousMonthMinimumDiff)</formula>
    </cfRule>
  </conditionalFormatting>
  <conditionalFormatting sqref="M92">
    <cfRule type="expression" dxfId="1344" priority="540" stopIfTrue="1">
      <formula>AND(NOT(ISBLANK(#REF!)),ABS(M92)&gt;PreviousMonthMinimumDiff)</formula>
    </cfRule>
  </conditionalFormatting>
  <conditionalFormatting sqref="M92">
    <cfRule type="expression" dxfId="1343" priority="541" stopIfTrue="1">
      <formula>AND(ISBLANK(#REF!),ABS(M92)&gt;PreviousMonthMinimumDiff)</formula>
    </cfRule>
  </conditionalFormatting>
  <conditionalFormatting sqref="M93">
    <cfRule type="expression" dxfId="1342" priority="547" stopIfTrue="1">
      <formula>AND(NOT(ISBLANK(#REF!)),ABS(M93)&gt;PreviousMonthMinimumDiff)</formula>
    </cfRule>
  </conditionalFormatting>
  <conditionalFormatting sqref="M93">
    <cfRule type="expression" dxfId="1341" priority="548" stopIfTrue="1">
      <formula>AND(ISBLANK(#REF!),ABS(M93)&gt;PreviousMonthMinimumDiff)</formula>
    </cfRule>
  </conditionalFormatting>
  <conditionalFormatting sqref="M94">
    <cfRule type="expression" dxfId="1340" priority="554" stopIfTrue="1">
      <formula>AND(NOT(ISBLANK(#REF!)),ABS(M94)&gt;PreviousMonthMinimumDiff)</formula>
    </cfRule>
  </conditionalFormatting>
  <conditionalFormatting sqref="M94">
    <cfRule type="expression" dxfId="1339" priority="555" stopIfTrue="1">
      <formula>AND(ISBLANK(#REF!),ABS(M94)&gt;PreviousMonthMinimumDiff)</formula>
    </cfRule>
  </conditionalFormatting>
  <conditionalFormatting sqref="M95">
    <cfRule type="expression" dxfId="1338" priority="561" stopIfTrue="1">
      <formula>AND(NOT(ISBLANK(#REF!)),ABS(M95)&gt;PreviousMonthMinimumDiff)</formula>
    </cfRule>
  </conditionalFormatting>
  <conditionalFormatting sqref="M95">
    <cfRule type="expression" dxfId="1337" priority="562" stopIfTrue="1">
      <formula>AND(ISBLANK(#REF!),ABS(M95)&gt;PreviousMonthMinimumDiff)</formula>
    </cfRule>
  </conditionalFormatting>
  <conditionalFormatting sqref="M96">
    <cfRule type="expression" dxfId="1336" priority="568" stopIfTrue="1">
      <formula>AND(NOT(ISBLANK(#REF!)),ABS(M96)&gt;PreviousMonthMinimumDiff)</formula>
    </cfRule>
  </conditionalFormatting>
  <conditionalFormatting sqref="M96">
    <cfRule type="expression" dxfId="1335" priority="569" stopIfTrue="1">
      <formula>AND(ISBLANK(#REF!),ABS(M96)&gt;PreviousMonthMinimumDiff)</formula>
    </cfRule>
  </conditionalFormatting>
  <conditionalFormatting sqref="M97">
    <cfRule type="expression" dxfId="1334" priority="575" stopIfTrue="1">
      <formula>AND(NOT(ISBLANK(#REF!)),ABS(M97)&gt;PreviousMonthMinimumDiff)</formula>
    </cfRule>
  </conditionalFormatting>
  <conditionalFormatting sqref="M97">
    <cfRule type="expression" dxfId="1333" priority="576" stopIfTrue="1">
      <formula>AND(ISBLANK(#REF!),ABS(M97)&gt;PreviousMonthMinimumDiff)</formula>
    </cfRule>
  </conditionalFormatting>
  <conditionalFormatting sqref="M98">
    <cfRule type="expression" dxfId="1332" priority="582" stopIfTrue="1">
      <formula>AND(NOT(ISBLANK(#REF!)),ABS(M98)&gt;PreviousMonthMinimumDiff)</formula>
    </cfRule>
  </conditionalFormatting>
  <conditionalFormatting sqref="M98">
    <cfRule type="expression" dxfId="1331" priority="583" stopIfTrue="1">
      <formula>AND(ISBLANK(#REF!),ABS(M98)&gt;PreviousMonthMinimumDiff)</formula>
    </cfRule>
  </conditionalFormatting>
  <conditionalFormatting sqref="M99">
    <cfRule type="expression" dxfId="1330" priority="589" stopIfTrue="1">
      <formula>AND(NOT(ISBLANK(#REF!)),ABS(M99)&gt;PreviousMonthMinimumDiff)</formula>
    </cfRule>
  </conditionalFormatting>
  <conditionalFormatting sqref="M99">
    <cfRule type="expression" dxfId="1329" priority="590" stopIfTrue="1">
      <formula>AND(ISBLANK(#REF!),ABS(M99)&gt;PreviousMonthMinimumDiff)</formula>
    </cfRule>
  </conditionalFormatting>
  <conditionalFormatting sqref="M100">
    <cfRule type="expression" dxfId="1328" priority="596" stopIfTrue="1">
      <formula>AND(NOT(ISBLANK(#REF!)),ABS(M100)&gt;PreviousMonthMinimumDiff)</formula>
    </cfRule>
  </conditionalFormatting>
  <conditionalFormatting sqref="M100">
    <cfRule type="expression" dxfId="1327" priority="597" stopIfTrue="1">
      <formula>AND(ISBLANK(#REF!),ABS(M100)&gt;PreviousMonthMinimumDiff)</formula>
    </cfRule>
  </conditionalFormatting>
  <conditionalFormatting sqref="M101">
    <cfRule type="expression" dxfId="1326" priority="603" stopIfTrue="1">
      <formula>AND(NOT(ISBLANK(#REF!)),ABS(M101)&gt;PreviousMonthMinimumDiff)</formula>
    </cfRule>
  </conditionalFormatting>
  <conditionalFormatting sqref="M101">
    <cfRule type="expression" dxfId="1325" priority="604" stopIfTrue="1">
      <formula>AND(ISBLANK(#REF!),ABS(M101)&gt;PreviousMonthMinimumDiff)</formula>
    </cfRule>
  </conditionalFormatting>
  <conditionalFormatting sqref="M102">
    <cfRule type="expression" dxfId="1324" priority="610" stopIfTrue="1">
      <formula>AND(NOT(ISBLANK(#REF!)),ABS(M102)&gt;PreviousMonthMinimumDiff)</formula>
    </cfRule>
  </conditionalFormatting>
  <conditionalFormatting sqref="M102">
    <cfRule type="expression" dxfId="1323" priority="611" stopIfTrue="1">
      <formula>AND(ISBLANK(#REF!),ABS(M102)&gt;PreviousMonthMinimumDiff)</formula>
    </cfRule>
  </conditionalFormatting>
  <conditionalFormatting sqref="M103">
    <cfRule type="expression" dxfId="1322" priority="617" stopIfTrue="1">
      <formula>AND(NOT(ISBLANK(#REF!)),ABS(M103)&gt;PreviousMonthMinimumDiff)</formula>
    </cfRule>
  </conditionalFormatting>
  <conditionalFormatting sqref="M103">
    <cfRule type="expression" dxfId="1321" priority="618" stopIfTrue="1">
      <formula>AND(ISBLANK(#REF!),ABS(M103)&gt;PreviousMonthMinimumDiff)</formula>
    </cfRule>
  </conditionalFormatting>
  <conditionalFormatting sqref="M104">
    <cfRule type="expression" dxfId="1320" priority="624" stopIfTrue="1">
      <formula>AND(NOT(ISBLANK(#REF!)),ABS(M104)&gt;PreviousMonthMinimumDiff)</formula>
    </cfRule>
  </conditionalFormatting>
  <conditionalFormatting sqref="M104">
    <cfRule type="expression" dxfId="1319" priority="625" stopIfTrue="1">
      <formula>AND(ISBLANK(#REF!),ABS(M104)&gt;PreviousMonthMinimumDiff)</formula>
    </cfRule>
  </conditionalFormatting>
  <conditionalFormatting sqref="M105">
    <cfRule type="expression" dxfId="1318" priority="631" stopIfTrue="1">
      <formula>AND(NOT(ISBLANK(#REF!)),ABS(M105)&gt;PreviousMonthMinimumDiff)</formula>
    </cfRule>
  </conditionalFormatting>
  <conditionalFormatting sqref="M105">
    <cfRule type="expression" dxfId="1317" priority="632" stopIfTrue="1">
      <formula>AND(ISBLANK(#REF!),ABS(M105)&gt;PreviousMonthMinimumDiff)</formula>
    </cfRule>
  </conditionalFormatting>
  <conditionalFormatting sqref="M106">
    <cfRule type="expression" dxfId="1316" priority="638" stopIfTrue="1">
      <formula>AND(NOT(ISBLANK(#REF!)),ABS(M106)&gt;PreviousMonthMinimumDiff)</formula>
    </cfRule>
  </conditionalFormatting>
  <conditionalFormatting sqref="M106">
    <cfRule type="expression" dxfId="1315" priority="639" stopIfTrue="1">
      <formula>AND(ISBLANK(#REF!),ABS(M106)&gt;PreviousMonthMinimumDiff)</formula>
    </cfRule>
  </conditionalFormatting>
  <conditionalFormatting sqref="M107">
    <cfRule type="expression" dxfId="1314" priority="645" stopIfTrue="1">
      <formula>AND(NOT(ISBLANK(#REF!)),ABS(M107)&gt;PreviousMonthMinimumDiff)</formula>
    </cfRule>
  </conditionalFormatting>
  <conditionalFormatting sqref="M107">
    <cfRule type="expression" dxfId="1313" priority="646" stopIfTrue="1">
      <formula>AND(ISBLANK(#REF!),ABS(M107)&gt;PreviousMonthMinimumDiff)</formula>
    </cfRule>
  </conditionalFormatting>
  <conditionalFormatting sqref="M108">
    <cfRule type="expression" dxfId="1312" priority="652" stopIfTrue="1">
      <formula>AND(NOT(ISBLANK(#REF!)),ABS(M108)&gt;PreviousMonthMinimumDiff)</formula>
    </cfRule>
  </conditionalFormatting>
  <conditionalFormatting sqref="M108">
    <cfRule type="expression" dxfId="1311" priority="653" stopIfTrue="1">
      <formula>AND(ISBLANK(#REF!),ABS(M108)&gt;PreviousMonthMinimumDiff)</formula>
    </cfRule>
  </conditionalFormatting>
  <conditionalFormatting sqref="M109">
    <cfRule type="expression" dxfId="1310" priority="659" stopIfTrue="1">
      <formula>AND(NOT(ISBLANK(#REF!)),ABS(M109)&gt;PreviousMonthMinimumDiff)</formula>
    </cfRule>
  </conditionalFormatting>
  <conditionalFormatting sqref="M109">
    <cfRule type="expression" dxfId="1309" priority="660" stopIfTrue="1">
      <formula>AND(ISBLANK(#REF!),ABS(M109)&gt;PreviousMonthMinimumDiff)</formula>
    </cfRule>
  </conditionalFormatting>
  <conditionalFormatting sqref="M110">
    <cfRule type="expression" dxfId="1308" priority="666" stopIfTrue="1">
      <formula>AND(NOT(ISBLANK(#REF!)),ABS(M110)&gt;PreviousMonthMinimumDiff)</formula>
    </cfRule>
  </conditionalFormatting>
  <conditionalFormatting sqref="M110">
    <cfRule type="expression" dxfId="1307" priority="667" stopIfTrue="1">
      <formula>AND(ISBLANK(#REF!),ABS(M110)&gt;PreviousMonthMinimumDiff)</formula>
    </cfRule>
  </conditionalFormatting>
  <conditionalFormatting sqref="M111">
    <cfRule type="expression" dxfId="1306" priority="673" stopIfTrue="1">
      <formula>AND(NOT(ISBLANK(#REF!)),ABS(M111)&gt;PreviousMonthMinimumDiff)</formula>
    </cfRule>
  </conditionalFormatting>
  <conditionalFormatting sqref="M111">
    <cfRule type="expression" dxfId="1305" priority="674" stopIfTrue="1">
      <formula>AND(ISBLANK(#REF!),ABS(M111)&gt;PreviousMonthMinimumDiff)</formula>
    </cfRule>
  </conditionalFormatting>
  <conditionalFormatting sqref="M112">
    <cfRule type="expression" dxfId="1304" priority="680" stopIfTrue="1">
      <formula>AND(NOT(ISBLANK(#REF!)),ABS(M112)&gt;PreviousMonthMinimumDiff)</formula>
    </cfRule>
  </conditionalFormatting>
  <conditionalFormatting sqref="M112">
    <cfRule type="expression" dxfId="1303" priority="681" stopIfTrue="1">
      <formula>AND(ISBLANK(#REF!),ABS(M112)&gt;PreviousMonthMinimumDiff)</formula>
    </cfRule>
  </conditionalFormatting>
  <conditionalFormatting sqref="M113">
    <cfRule type="expression" dxfId="1302" priority="687" stopIfTrue="1">
      <formula>AND(NOT(ISBLANK(#REF!)),ABS(M113)&gt;PreviousMonthMinimumDiff)</formula>
    </cfRule>
  </conditionalFormatting>
  <conditionalFormatting sqref="M113">
    <cfRule type="expression" dxfId="1301" priority="688" stopIfTrue="1">
      <formula>AND(ISBLANK(#REF!),ABS(M113)&gt;PreviousMonthMinimumDiff)</formula>
    </cfRule>
  </conditionalFormatting>
  <conditionalFormatting sqref="M114">
    <cfRule type="expression" dxfId="1300" priority="694" stopIfTrue="1">
      <formula>AND(NOT(ISBLANK(#REF!)),ABS(M114)&gt;PreviousMonthMinimumDiff)</formula>
    </cfRule>
  </conditionalFormatting>
  <conditionalFormatting sqref="M114">
    <cfRule type="expression" dxfId="1299" priority="695" stopIfTrue="1">
      <formula>AND(ISBLANK(#REF!),ABS(M114)&gt;PreviousMonthMinimumDiff)</formula>
    </cfRule>
  </conditionalFormatting>
  <conditionalFormatting sqref="M115">
    <cfRule type="expression" dxfId="1298" priority="701" stopIfTrue="1">
      <formula>AND(NOT(ISBLANK(#REF!)),ABS(M115)&gt;PreviousMonthMinimumDiff)</formula>
    </cfRule>
  </conditionalFormatting>
  <conditionalFormatting sqref="M115">
    <cfRule type="expression" dxfId="1297" priority="702" stopIfTrue="1">
      <formula>AND(ISBLANK(#REF!),ABS(M115)&gt;PreviousMonthMinimumDiff)</formula>
    </cfRule>
  </conditionalFormatting>
  <conditionalFormatting sqref="M116">
    <cfRule type="expression" dxfId="1296" priority="708" stopIfTrue="1">
      <formula>AND(NOT(ISBLANK(#REF!)),ABS(M116)&gt;PreviousMonthMinimumDiff)</formula>
    </cfRule>
  </conditionalFormatting>
  <conditionalFormatting sqref="M116">
    <cfRule type="expression" dxfId="1295" priority="709" stopIfTrue="1">
      <formula>AND(ISBLANK(#REF!),ABS(M116)&gt;PreviousMonthMinimumDiff)</formula>
    </cfRule>
  </conditionalFormatting>
  <conditionalFormatting sqref="M117">
    <cfRule type="expression" dxfId="1294" priority="715" stopIfTrue="1">
      <formula>AND(NOT(ISBLANK(#REF!)),ABS(M117)&gt;PreviousMonthMinimumDiff)</formula>
    </cfRule>
  </conditionalFormatting>
  <conditionalFormatting sqref="M117">
    <cfRule type="expression" dxfId="1293" priority="716" stopIfTrue="1">
      <formula>AND(ISBLANK(#REF!),ABS(M117)&gt;PreviousMonthMinimumDiff)</formula>
    </cfRule>
  </conditionalFormatting>
  <conditionalFormatting sqref="M118">
    <cfRule type="expression" dxfId="1292" priority="722" stopIfTrue="1">
      <formula>AND(NOT(ISBLANK(#REF!)),ABS(M118)&gt;PreviousMonthMinimumDiff)</formula>
    </cfRule>
  </conditionalFormatting>
  <conditionalFormatting sqref="M118">
    <cfRule type="expression" dxfId="1291" priority="723" stopIfTrue="1">
      <formula>AND(ISBLANK(#REF!),ABS(M118)&gt;PreviousMonthMinimumDiff)</formula>
    </cfRule>
  </conditionalFormatting>
  <conditionalFormatting sqref="M119">
    <cfRule type="expression" dxfId="1290" priority="729" stopIfTrue="1">
      <formula>AND(NOT(ISBLANK(#REF!)),ABS(M119)&gt;PreviousMonthMinimumDiff)</formula>
    </cfRule>
  </conditionalFormatting>
  <conditionalFormatting sqref="M119">
    <cfRule type="expression" dxfId="1289" priority="730" stopIfTrue="1">
      <formula>AND(ISBLANK(#REF!),ABS(M119)&gt;PreviousMonthMinimumDiff)</formula>
    </cfRule>
  </conditionalFormatting>
  <conditionalFormatting sqref="M120">
    <cfRule type="expression" dxfId="1288" priority="736" stopIfTrue="1">
      <formula>AND(NOT(ISBLANK(#REF!)),ABS(M120)&gt;PreviousMonthMinimumDiff)</formula>
    </cfRule>
  </conditionalFormatting>
  <conditionalFormatting sqref="M120">
    <cfRule type="expression" dxfId="1287" priority="737" stopIfTrue="1">
      <formula>AND(ISBLANK(#REF!),ABS(M120)&gt;PreviousMonthMinimumDiff)</formula>
    </cfRule>
  </conditionalFormatting>
  <conditionalFormatting sqref="M121">
    <cfRule type="expression" dxfId="1286" priority="743" stopIfTrue="1">
      <formula>AND(NOT(ISBLANK(#REF!)),ABS(M121)&gt;PreviousMonthMinimumDiff)</formula>
    </cfRule>
  </conditionalFormatting>
  <conditionalFormatting sqref="M121">
    <cfRule type="expression" dxfId="1285" priority="744" stopIfTrue="1">
      <formula>AND(ISBLANK(#REF!),ABS(M121)&gt;PreviousMonthMinimumDiff)</formula>
    </cfRule>
  </conditionalFormatting>
  <conditionalFormatting sqref="M122">
    <cfRule type="expression" dxfId="1284" priority="750" stopIfTrue="1">
      <formula>AND(NOT(ISBLANK(#REF!)),ABS(M122)&gt;PreviousMonthMinimumDiff)</formula>
    </cfRule>
  </conditionalFormatting>
  <conditionalFormatting sqref="M122">
    <cfRule type="expression" dxfId="1283" priority="751" stopIfTrue="1">
      <formula>AND(ISBLANK(#REF!),ABS(M122)&gt;PreviousMonthMinimumDiff)</formula>
    </cfRule>
  </conditionalFormatting>
  <conditionalFormatting sqref="M123">
    <cfRule type="expression" dxfId="1282" priority="757" stopIfTrue="1">
      <formula>AND(NOT(ISBLANK(#REF!)),ABS(M123)&gt;PreviousMonthMinimumDiff)</formula>
    </cfRule>
  </conditionalFormatting>
  <conditionalFormatting sqref="M123">
    <cfRule type="expression" dxfId="1281" priority="758" stopIfTrue="1">
      <formula>AND(ISBLANK(#REF!),ABS(M123)&gt;PreviousMonthMinimumDiff)</formula>
    </cfRule>
  </conditionalFormatting>
  <conditionalFormatting sqref="M124">
    <cfRule type="expression" dxfId="1280" priority="764" stopIfTrue="1">
      <formula>AND(NOT(ISBLANK(#REF!)),ABS(M124)&gt;PreviousMonthMinimumDiff)</formula>
    </cfRule>
  </conditionalFormatting>
  <conditionalFormatting sqref="M124">
    <cfRule type="expression" dxfId="1279" priority="765" stopIfTrue="1">
      <formula>AND(ISBLANK(#REF!),ABS(M124)&gt;PreviousMonthMinimumDiff)</formula>
    </cfRule>
  </conditionalFormatting>
  <conditionalFormatting sqref="M125">
    <cfRule type="expression" dxfId="1278" priority="771" stopIfTrue="1">
      <formula>AND(NOT(ISBLANK(#REF!)),ABS(M125)&gt;PreviousMonthMinimumDiff)</formula>
    </cfRule>
  </conditionalFormatting>
  <conditionalFormatting sqref="M125">
    <cfRule type="expression" dxfId="1277" priority="772" stopIfTrue="1">
      <formula>AND(ISBLANK(#REF!),ABS(M125)&gt;PreviousMonthMinimumDiff)</formula>
    </cfRule>
  </conditionalFormatting>
  <conditionalFormatting sqref="M126">
    <cfRule type="expression" dxfId="1276" priority="778" stopIfTrue="1">
      <formula>AND(NOT(ISBLANK(#REF!)),ABS(M126)&gt;PreviousMonthMinimumDiff)</formula>
    </cfRule>
  </conditionalFormatting>
  <conditionalFormatting sqref="M126">
    <cfRule type="expression" dxfId="1275" priority="779" stopIfTrue="1">
      <formula>AND(ISBLANK(#REF!),ABS(M126)&gt;PreviousMonthMinimumDiff)</formula>
    </cfRule>
  </conditionalFormatting>
  <conditionalFormatting sqref="M127">
    <cfRule type="expression" dxfId="1274" priority="785" stopIfTrue="1">
      <formula>AND(NOT(ISBLANK(#REF!)),ABS(M127)&gt;PreviousMonthMinimumDiff)</formula>
    </cfRule>
  </conditionalFormatting>
  <conditionalFormatting sqref="M127">
    <cfRule type="expression" dxfId="1273" priority="786" stopIfTrue="1">
      <formula>AND(ISBLANK(#REF!),ABS(M127)&gt;PreviousMonthMinimumDiff)</formula>
    </cfRule>
  </conditionalFormatting>
  <conditionalFormatting sqref="M128">
    <cfRule type="expression" dxfId="1272" priority="792" stopIfTrue="1">
      <formula>AND(NOT(ISBLANK(#REF!)),ABS(M128)&gt;PreviousMonthMinimumDiff)</formula>
    </cfRule>
  </conditionalFormatting>
  <conditionalFormatting sqref="M128">
    <cfRule type="expression" dxfId="1271" priority="793" stopIfTrue="1">
      <formula>AND(ISBLANK(#REF!),ABS(M128)&gt;PreviousMonthMinimumDiff)</formula>
    </cfRule>
  </conditionalFormatting>
  <conditionalFormatting sqref="M129">
    <cfRule type="expression" dxfId="1270" priority="799" stopIfTrue="1">
      <formula>AND(NOT(ISBLANK(#REF!)),ABS(M129)&gt;PreviousMonthMinimumDiff)</formula>
    </cfRule>
  </conditionalFormatting>
  <conditionalFormatting sqref="M129">
    <cfRule type="expression" dxfId="1269" priority="800" stopIfTrue="1">
      <formula>AND(ISBLANK(#REF!),ABS(M129)&gt;PreviousMonthMinimumDiff)</formula>
    </cfRule>
  </conditionalFormatting>
  <conditionalFormatting sqref="M130">
    <cfRule type="expression" dxfId="1268" priority="806" stopIfTrue="1">
      <formula>AND(NOT(ISBLANK(#REF!)),ABS(M130)&gt;PreviousMonthMinimumDiff)</formula>
    </cfRule>
  </conditionalFormatting>
  <conditionalFormatting sqref="M130">
    <cfRule type="expression" dxfId="1267" priority="807" stopIfTrue="1">
      <formula>AND(ISBLANK(#REF!),ABS(M130)&gt;PreviousMonthMinimumDiff)</formula>
    </cfRule>
  </conditionalFormatting>
  <conditionalFormatting sqref="M131">
    <cfRule type="expression" dxfId="1266" priority="813" stopIfTrue="1">
      <formula>AND(NOT(ISBLANK(#REF!)),ABS(M131)&gt;PreviousMonthMinimumDiff)</formula>
    </cfRule>
  </conditionalFormatting>
  <conditionalFormatting sqref="M131">
    <cfRule type="expression" dxfId="1265" priority="814" stopIfTrue="1">
      <formula>AND(ISBLANK(#REF!),ABS(M131)&gt;PreviousMonthMinimumDiff)</formula>
    </cfRule>
  </conditionalFormatting>
  <conditionalFormatting sqref="M132">
    <cfRule type="expression" dxfId="1264" priority="820" stopIfTrue="1">
      <formula>AND(NOT(ISBLANK(#REF!)),ABS(M132)&gt;PreviousMonthMinimumDiff)</formula>
    </cfRule>
  </conditionalFormatting>
  <conditionalFormatting sqref="M132">
    <cfRule type="expression" dxfId="1263" priority="821" stopIfTrue="1">
      <formula>AND(ISBLANK(#REF!),ABS(M132)&gt;PreviousMonthMinimumDiff)</formula>
    </cfRule>
  </conditionalFormatting>
  <conditionalFormatting sqref="M133">
    <cfRule type="expression" dxfId="1262" priority="827" stopIfTrue="1">
      <formula>AND(NOT(ISBLANK(#REF!)),ABS(M133)&gt;PreviousMonthMinimumDiff)</formula>
    </cfRule>
  </conditionalFormatting>
  <conditionalFormatting sqref="M133">
    <cfRule type="expression" dxfId="1261" priority="828" stopIfTrue="1">
      <formula>AND(ISBLANK(#REF!),ABS(M133)&gt;PreviousMonthMinimumDiff)</formula>
    </cfRule>
  </conditionalFormatting>
  <conditionalFormatting sqref="M134">
    <cfRule type="expression" dxfId="1260" priority="834" stopIfTrue="1">
      <formula>AND(NOT(ISBLANK(#REF!)),ABS(M134)&gt;PreviousMonthMinimumDiff)</formula>
    </cfRule>
  </conditionalFormatting>
  <conditionalFormatting sqref="M134">
    <cfRule type="expression" dxfId="1259" priority="835" stopIfTrue="1">
      <formula>AND(ISBLANK(#REF!),ABS(M134)&gt;PreviousMonthMinimumDiff)</formula>
    </cfRule>
  </conditionalFormatting>
  <conditionalFormatting sqref="M135">
    <cfRule type="expression" dxfId="1258" priority="841" stopIfTrue="1">
      <formula>AND(NOT(ISBLANK(#REF!)),ABS(M135)&gt;PreviousMonthMinimumDiff)</formula>
    </cfRule>
  </conditionalFormatting>
  <conditionalFormatting sqref="M135">
    <cfRule type="expression" dxfId="1257" priority="842" stopIfTrue="1">
      <formula>AND(ISBLANK(#REF!),ABS(M135)&gt;PreviousMonthMinimumDiff)</formula>
    </cfRule>
  </conditionalFormatting>
  <conditionalFormatting sqref="M136">
    <cfRule type="expression" dxfId="1256" priority="848" stopIfTrue="1">
      <formula>AND(NOT(ISBLANK(#REF!)),ABS(M136)&gt;PreviousMonthMinimumDiff)</formula>
    </cfRule>
  </conditionalFormatting>
  <conditionalFormatting sqref="M136">
    <cfRule type="expression" dxfId="1255" priority="849" stopIfTrue="1">
      <formula>AND(ISBLANK(#REF!),ABS(M136)&gt;PreviousMonthMinimumDiff)</formula>
    </cfRule>
  </conditionalFormatting>
  <conditionalFormatting sqref="M137">
    <cfRule type="expression" dxfId="1254" priority="855" stopIfTrue="1">
      <formula>AND(NOT(ISBLANK(#REF!)),ABS(M137)&gt;PreviousMonthMinimumDiff)</formula>
    </cfRule>
  </conditionalFormatting>
  <conditionalFormatting sqref="M137">
    <cfRule type="expression" dxfId="1253" priority="856" stopIfTrue="1">
      <formula>AND(ISBLANK(#REF!),ABS(M137)&gt;PreviousMonthMinimumDiff)</formula>
    </cfRule>
  </conditionalFormatting>
  <conditionalFormatting sqref="M138">
    <cfRule type="expression" dxfId="1252" priority="862" stopIfTrue="1">
      <formula>AND(NOT(ISBLANK(#REF!)),ABS(M138)&gt;PreviousMonthMinimumDiff)</formula>
    </cfRule>
  </conditionalFormatting>
  <conditionalFormatting sqref="M138">
    <cfRule type="expression" dxfId="1251" priority="863" stopIfTrue="1">
      <formula>AND(ISBLANK(#REF!),ABS(M138)&gt;PreviousMonthMinimumDiff)</formula>
    </cfRule>
  </conditionalFormatting>
  <conditionalFormatting sqref="M139">
    <cfRule type="expression" dxfId="1250" priority="869" stopIfTrue="1">
      <formula>AND(NOT(ISBLANK(#REF!)),ABS(M139)&gt;PreviousMonthMinimumDiff)</formula>
    </cfRule>
  </conditionalFormatting>
  <conditionalFormatting sqref="M139">
    <cfRule type="expression" dxfId="1249" priority="870" stopIfTrue="1">
      <formula>AND(ISBLANK(#REF!),ABS(M139)&gt;PreviousMonthMinimumDiff)</formula>
    </cfRule>
  </conditionalFormatting>
  <conditionalFormatting sqref="M140">
    <cfRule type="expression" dxfId="1248" priority="876" stopIfTrue="1">
      <formula>AND(NOT(ISBLANK(#REF!)),ABS(M140)&gt;PreviousMonthMinimumDiff)</formula>
    </cfRule>
  </conditionalFormatting>
  <conditionalFormatting sqref="M140">
    <cfRule type="expression" dxfId="1247" priority="877" stopIfTrue="1">
      <formula>AND(ISBLANK(#REF!),ABS(M140)&gt;PreviousMonthMinimumDiff)</formula>
    </cfRule>
  </conditionalFormatting>
  <conditionalFormatting sqref="M141">
    <cfRule type="expression" dxfId="1246" priority="883" stopIfTrue="1">
      <formula>AND(NOT(ISBLANK(#REF!)),ABS(M141)&gt;PreviousMonthMinimumDiff)</formula>
    </cfRule>
  </conditionalFormatting>
  <conditionalFormatting sqref="M141">
    <cfRule type="expression" dxfId="1245" priority="884" stopIfTrue="1">
      <formula>AND(ISBLANK(#REF!),ABS(M141)&gt;PreviousMonthMinimumDiff)</formula>
    </cfRule>
  </conditionalFormatting>
  <conditionalFormatting sqref="M142">
    <cfRule type="expression" dxfId="1244" priority="890" stopIfTrue="1">
      <formula>AND(NOT(ISBLANK(#REF!)),ABS(M142)&gt;PreviousMonthMinimumDiff)</formula>
    </cfRule>
  </conditionalFormatting>
  <conditionalFormatting sqref="M142">
    <cfRule type="expression" dxfId="1243" priority="891" stopIfTrue="1">
      <formula>AND(ISBLANK(#REF!),ABS(M142)&gt;PreviousMonthMinimumDiff)</formula>
    </cfRule>
  </conditionalFormatting>
  <conditionalFormatting sqref="M143">
    <cfRule type="expression" dxfId="1242" priority="897" stopIfTrue="1">
      <formula>AND(NOT(ISBLANK(#REF!)),ABS(M143)&gt;PreviousMonthMinimumDiff)</formula>
    </cfRule>
  </conditionalFormatting>
  <conditionalFormatting sqref="M143">
    <cfRule type="expression" dxfId="1241" priority="898" stopIfTrue="1">
      <formula>AND(ISBLANK(#REF!),ABS(M143)&gt;PreviousMonthMinimumDiff)</formula>
    </cfRule>
  </conditionalFormatting>
  <conditionalFormatting sqref="M144">
    <cfRule type="expression" dxfId="1240" priority="904" stopIfTrue="1">
      <formula>AND(NOT(ISBLANK(#REF!)),ABS(M144)&gt;PreviousMonthMinimumDiff)</formula>
    </cfRule>
  </conditionalFormatting>
  <conditionalFormatting sqref="M144">
    <cfRule type="expression" dxfId="1239" priority="905" stopIfTrue="1">
      <formula>AND(ISBLANK(#REF!),ABS(M144)&gt;PreviousMonthMinimumDiff)</formula>
    </cfRule>
  </conditionalFormatting>
  <conditionalFormatting sqref="M145">
    <cfRule type="expression" dxfId="1238" priority="911" stopIfTrue="1">
      <formula>AND(NOT(ISBLANK(#REF!)),ABS(M145)&gt;PreviousMonthMinimumDiff)</formula>
    </cfRule>
  </conditionalFormatting>
  <conditionalFormatting sqref="M145">
    <cfRule type="expression" dxfId="1237" priority="912" stopIfTrue="1">
      <formula>AND(ISBLANK(#REF!),ABS(M145)&gt;PreviousMonthMinimumDiff)</formula>
    </cfRule>
  </conditionalFormatting>
  <conditionalFormatting sqref="M146">
    <cfRule type="expression" dxfId="1236" priority="918" stopIfTrue="1">
      <formula>AND(NOT(ISBLANK(#REF!)),ABS(M146)&gt;PreviousMonthMinimumDiff)</formula>
    </cfRule>
  </conditionalFormatting>
  <conditionalFormatting sqref="M146">
    <cfRule type="expression" dxfId="1235" priority="919" stopIfTrue="1">
      <formula>AND(ISBLANK(#REF!),ABS(M146)&gt;PreviousMonthMinimumDiff)</formula>
    </cfRule>
  </conditionalFormatting>
  <conditionalFormatting sqref="M147">
    <cfRule type="expression" dxfId="1234" priority="925" stopIfTrue="1">
      <formula>AND(NOT(ISBLANK(#REF!)),ABS(M147)&gt;PreviousMonthMinimumDiff)</formula>
    </cfRule>
  </conditionalFormatting>
  <conditionalFormatting sqref="M147">
    <cfRule type="expression" dxfId="1233" priority="926" stopIfTrue="1">
      <formula>AND(ISBLANK(#REF!),ABS(M147)&gt;PreviousMonthMinimumDiff)</formula>
    </cfRule>
  </conditionalFormatting>
  <conditionalFormatting sqref="M148">
    <cfRule type="expression" dxfId="1232" priority="932" stopIfTrue="1">
      <formula>AND(NOT(ISBLANK(#REF!)),ABS(M148)&gt;PreviousMonthMinimumDiff)</formula>
    </cfRule>
  </conditionalFormatting>
  <conditionalFormatting sqref="M148">
    <cfRule type="expression" dxfId="1231" priority="933" stopIfTrue="1">
      <formula>AND(ISBLANK(#REF!),ABS(M148)&gt;PreviousMonthMinimumDiff)</formula>
    </cfRule>
  </conditionalFormatting>
  <conditionalFormatting sqref="M149">
    <cfRule type="expression" dxfId="1230" priority="939" stopIfTrue="1">
      <formula>AND(NOT(ISBLANK(#REF!)),ABS(M149)&gt;PreviousMonthMinimumDiff)</formula>
    </cfRule>
  </conditionalFormatting>
  <conditionalFormatting sqref="M149">
    <cfRule type="expression" dxfId="1229" priority="940" stopIfTrue="1">
      <formula>AND(ISBLANK(#REF!),ABS(M149)&gt;PreviousMonthMinimumDiff)</formula>
    </cfRule>
  </conditionalFormatting>
  <conditionalFormatting sqref="M150">
    <cfRule type="expression" dxfId="1228" priority="946" stopIfTrue="1">
      <formula>AND(NOT(ISBLANK(#REF!)),ABS(M150)&gt;PreviousMonthMinimumDiff)</formula>
    </cfRule>
  </conditionalFormatting>
  <conditionalFormatting sqref="M150">
    <cfRule type="expression" dxfId="1227" priority="947" stopIfTrue="1">
      <formula>AND(ISBLANK(#REF!),ABS(M150)&gt;PreviousMonthMinimumDiff)</formula>
    </cfRule>
  </conditionalFormatting>
  <conditionalFormatting sqref="M151">
    <cfRule type="expression" dxfId="1226" priority="953" stopIfTrue="1">
      <formula>AND(NOT(ISBLANK(#REF!)),ABS(M151)&gt;PreviousMonthMinimumDiff)</formula>
    </cfRule>
  </conditionalFormatting>
  <conditionalFormatting sqref="M151">
    <cfRule type="expression" dxfId="1225" priority="954" stopIfTrue="1">
      <formula>AND(ISBLANK(#REF!),ABS(M151)&gt;PreviousMonthMinimumDiff)</formula>
    </cfRule>
  </conditionalFormatting>
  <conditionalFormatting sqref="M152">
    <cfRule type="expression" dxfId="1224" priority="960" stopIfTrue="1">
      <formula>AND(NOT(ISBLANK(#REF!)),ABS(M152)&gt;PreviousMonthMinimumDiff)</formula>
    </cfRule>
  </conditionalFormatting>
  <conditionalFormatting sqref="M152">
    <cfRule type="expression" dxfId="1223" priority="961" stopIfTrue="1">
      <formula>AND(ISBLANK(#REF!),ABS(M152)&gt;PreviousMonthMinimumDiff)</formula>
    </cfRule>
  </conditionalFormatting>
  <conditionalFormatting sqref="M153">
    <cfRule type="expression" dxfId="1222" priority="967" stopIfTrue="1">
      <formula>AND(NOT(ISBLANK(#REF!)),ABS(M153)&gt;PreviousMonthMinimumDiff)</formula>
    </cfRule>
  </conditionalFormatting>
  <conditionalFormatting sqref="M153">
    <cfRule type="expression" dxfId="1221" priority="968" stopIfTrue="1">
      <formula>AND(ISBLANK(#REF!),ABS(M153)&gt;PreviousMonthMinimumDiff)</formula>
    </cfRule>
  </conditionalFormatting>
  <conditionalFormatting sqref="M154">
    <cfRule type="expression" dxfId="1220" priority="974" stopIfTrue="1">
      <formula>AND(NOT(ISBLANK(#REF!)),ABS(M154)&gt;PreviousMonthMinimumDiff)</formula>
    </cfRule>
  </conditionalFormatting>
  <conditionalFormatting sqref="M154">
    <cfRule type="expression" dxfId="1219" priority="975" stopIfTrue="1">
      <formula>AND(ISBLANK(#REF!),ABS(M154)&gt;PreviousMonthMinimumDiff)</formula>
    </cfRule>
  </conditionalFormatting>
  <conditionalFormatting sqref="M155">
    <cfRule type="expression" dxfId="1218" priority="981" stopIfTrue="1">
      <formula>AND(NOT(ISBLANK(#REF!)),ABS(M155)&gt;PreviousMonthMinimumDiff)</formula>
    </cfRule>
  </conditionalFormatting>
  <conditionalFormatting sqref="M155">
    <cfRule type="expression" dxfId="1217" priority="982" stopIfTrue="1">
      <formula>AND(ISBLANK(#REF!),ABS(M155)&gt;PreviousMonthMinimumDiff)</formula>
    </cfRule>
  </conditionalFormatting>
  <conditionalFormatting sqref="M156">
    <cfRule type="expression" dxfId="1216" priority="988" stopIfTrue="1">
      <formula>AND(NOT(ISBLANK(#REF!)),ABS(M156)&gt;PreviousMonthMinimumDiff)</formula>
    </cfRule>
  </conditionalFormatting>
  <conditionalFormatting sqref="M156">
    <cfRule type="expression" dxfId="1215" priority="989" stopIfTrue="1">
      <formula>AND(ISBLANK(#REF!),ABS(M156)&gt;PreviousMonthMinimumDiff)</formula>
    </cfRule>
  </conditionalFormatting>
  <conditionalFormatting sqref="M157">
    <cfRule type="expression" dxfId="1214" priority="995" stopIfTrue="1">
      <formula>AND(NOT(ISBLANK(#REF!)),ABS(M157)&gt;PreviousMonthMinimumDiff)</formula>
    </cfRule>
  </conditionalFormatting>
  <conditionalFormatting sqref="M157">
    <cfRule type="expression" dxfId="1213" priority="996" stopIfTrue="1">
      <formula>AND(ISBLANK(#REF!),ABS(M157)&gt;PreviousMonthMinimumDiff)</formula>
    </cfRule>
  </conditionalFormatting>
  <conditionalFormatting sqref="M158">
    <cfRule type="expression" dxfId="1212" priority="1002" stopIfTrue="1">
      <formula>AND(NOT(ISBLANK(#REF!)),ABS(M158)&gt;PreviousMonthMinimumDiff)</formula>
    </cfRule>
  </conditionalFormatting>
  <conditionalFormatting sqref="M158">
    <cfRule type="expression" dxfId="1211" priority="1003" stopIfTrue="1">
      <formula>AND(ISBLANK(#REF!),ABS(M158)&gt;PreviousMonthMinimumDiff)</formula>
    </cfRule>
  </conditionalFormatting>
  <conditionalFormatting sqref="M159">
    <cfRule type="expression" dxfId="1210" priority="1009" stopIfTrue="1">
      <formula>AND(NOT(ISBLANK(#REF!)),ABS(M159)&gt;PreviousMonthMinimumDiff)</formula>
    </cfRule>
  </conditionalFormatting>
  <conditionalFormatting sqref="M159">
    <cfRule type="expression" dxfId="1209" priority="1010" stopIfTrue="1">
      <formula>AND(ISBLANK(#REF!),ABS(M159)&gt;PreviousMonthMinimumDiff)</formula>
    </cfRule>
  </conditionalFormatting>
  <conditionalFormatting sqref="M162">
    <cfRule type="expression" dxfId="1208" priority="1016" stopIfTrue="1">
      <formula>AND(NOT(ISBLANK(#REF!)),ABS(M162)&gt;PreviousMonthMinimumDiff)</formula>
    </cfRule>
  </conditionalFormatting>
  <conditionalFormatting sqref="M162">
    <cfRule type="expression" dxfId="1207" priority="1017" stopIfTrue="1">
      <formula>AND(ISBLANK(#REF!),ABS(M162)&gt;PreviousMonthMinimumDiff)</formula>
    </cfRule>
  </conditionalFormatting>
  <conditionalFormatting sqref="M163">
    <cfRule type="expression" dxfId="1206" priority="1023" stopIfTrue="1">
      <formula>AND(NOT(ISBLANK(#REF!)),ABS(M163)&gt;PreviousMonthMinimumDiff)</formula>
    </cfRule>
  </conditionalFormatting>
  <conditionalFormatting sqref="M163">
    <cfRule type="expression" dxfId="1205" priority="1024" stopIfTrue="1">
      <formula>AND(ISBLANK(#REF!),ABS(M163)&gt;PreviousMonthMinimumDiff)</formula>
    </cfRule>
  </conditionalFormatting>
  <conditionalFormatting sqref="M164">
    <cfRule type="expression" dxfId="1204" priority="1030" stopIfTrue="1">
      <formula>AND(NOT(ISBLANK(#REF!)),ABS(M164)&gt;PreviousMonthMinimumDiff)</formula>
    </cfRule>
  </conditionalFormatting>
  <conditionalFormatting sqref="M164">
    <cfRule type="expression" dxfId="1203" priority="1031" stopIfTrue="1">
      <formula>AND(ISBLANK(#REF!),ABS(M164)&gt;PreviousMonthMinimumDiff)</formula>
    </cfRule>
  </conditionalFormatting>
  <conditionalFormatting sqref="M165">
    <cfRule type="expression" dxfId="1202" priority="1037" stopIfTrue="1">
      <formula>AND(NOT(ISBLANK(#REF!)),ABS(M165)&gt;PreviousMonthMinimumDiff)</formula>
    </cfRule>
  </conditionalFormatting>
  <conditionalFormatting sqref="M165">
    <cfRule type="expression" dxfId="1201" priority="1038" stopIfTrue="1">
      <formula>AND(ISBLANK(#REF!),ABS(M165)&gt;PreviousMonthMinimumDiff)</formula>
    </cfRule>
  </conditionalFormatting>
  <conditionalFormatting sqref="M166">
    <cfRule type="expression" dxfId="1200" priority="1044" stopIfTrue="1">
      <formula>AND(NOT(ISBLANK(#REF!)),ABS(M166)&gt;PreviousMonthMinimumDiff)</formula>
    </cfRule>
  </conditionalFormatting>
  <conditionalFormatting sqref="M166">
    <cfRule type="expression" dxfId="1199" priority="1045" stopIfTrue="1">
      <formula>AND(ISBLANK(#REF!),ABS(M166)&gt;PreviousMonthMinimumDiff)</formula>
    </cfRule>
  </conditionalFormatting>
  <conditionalFormatting sqref="M167">
    <cfRule type="expression" dxfId="1198" priority="1051" stopIfTrue="1">
      <formula>AND(NOT(ISBLANK(#REF!)),ABS(M167)&gt;PreviousMonthMinimumDiff)</formula>
    </cfRule>
  </conditionalFormatting>
  <conditionalFormatting sqref="M167">
    <cfRule type="expression" dxfId="1197" priority="1052" stopIfTrue="1">
      <formula>AND(ISBLANK(#REF!),ABS(M167)&gt;PreviousMonthMinimumDiff)</formula>
    </cfRule>
  </conditionalFormatting>
  <conditionalFormatting sqref="M168">
    <cfRule type="expression" dxfId="1196" priority="1058" stopIfTrue="1">
      <formula>AND(NOT(ISBLANK(#REF!)),ABS(M168)&gt;PreviousMonthMinimumDiff)</formula>
    </cfRule>
  </conditionalFormatting>
  <conditionalFormatting sqref="M168">
    <cfRule type="expression" dxfId="1195" priority="1059" stopIfTrue="1">
      <formula>AND(ISBLANK(#REF!),ABS(M168)&gt;PreviousMonthMinimumDiff)</formula>
    </cfRule>
  </conditionalFormatting>
  <conditionalFormatting sqref="M169">
    <cfRule type="expression" dxfId="1194" priority="1065" stopIfTrue="1">
      <formula>AND(NOT(ISBLANK(#REF!)),ABS(M169)&gt;PreviousMonthMinimumDiff)</formula>
    </cfRule>
  </conditionalFormatting>
  <conditionalFormatting sqref="M169">
    <cfRule type="expression" dxfId="1193" priority="1066" stopIfTrue="1">
      <formula>AND(ISBLANK(#REF!),ABS(M169)&gt;PreviousMonthMinimumDiff)</formula>
    </cfRule>
  </conditionalFormatting>
  <conditionalFormatting sqref="M170">
    <cfRule type="expression" dxfId="1192" priority="1072" stopIfTrue="1">
      <formula>AND(NOT(ISBLANK(#REF!)),ABS(M170)&gt;PreviousMonthMinimumDiff)</formula>
    </cfRule>
  </conditionalFormatting>
  <conditionalFormatting sqref="M170">
    <cfRule type="expression" dxfId="1191" priority="1073" stopIfTrue="1">
      <formula>AND(ISBLANK(#REF!),ABS(M170)&gt;PreviousMonthMinimumDiff)</formula>
    </cfRule>
  </conditionalFormatting>
  <conditionalFormatting sqref="M171">
    <cfRule type="expression" dxfId="1190" priority="1079" stopIfTrue="1">
      <formula>AND(NOT(ISBLANK(#REF!)),ABS(M171)&gt;PreviousMonthMinimumDiff)</formula>
    </cfRule>
  </conditionalFormatting>
  <conditionalFormatting sqref="M171">
    <cfRule type="expression" dxfId="1189" priority="1080" stopIfTrue="1">
      <formula>AND(ISBLANK(#REF!),ABS(M171)&gt;PreviousMonthMinimumDiff)</formula>
    </cfRule>
  </conditionalFormatting>
  <conditionalFormatting sqref="M174">
    <cfRule type="expression" dxfId="1188" priority="1086" stopIfTrue="1">
      <formula>AND(NOT(ISBLANK(#REF!)),ABS(M174)&gt;PreviousMonthMinimumDiff)</formula>
    </cfRule>
  </conditionalFormatting>
  <conditionalFormatting sqref="M174">
    <cfRule type="expression" dxfId="1187" priority="1087" stopIfTrue="1">
      <formula>AND(ISBLANK(#REF!),ABS(M174)&gt;PreviousMonthMinimumDiff)</formula>
    </cfRule>
  </conditionalFormatting>
  <conditionalFormatting sqref="M177">
    <cfRule type="expression" dxfId="1186" priority="1093" stopIfTrue="1">
      <formula>AND(NOT(ISBLANK(#REF!)),ABS(M177)&gt;PreviousMonthMinimumDiff)</formula>
    </cfRule>
  </conditionalFormatting>
  <conditionalFormatting sqref="M177">
    <cfRule type="expression" dxfId="1185" priority="1094" stopIfTrue="1">
      <formula>AND(ISBLANK(#REF!),ABS(M177)&gt;PreviousMonthMinimumDiff)</formula>
    </cfRule>
  </conditionalFormatting>
  <conditionalFormatting sqref="M178">
    <cfRule type="expression" dxfId="1184" priority="1100" stopIfTrue="1">
      <formula>AND(NOT(ISBLANK(#REF!)),ABS(M178)&gt;PreviousMonthMinimumDiff)</formula>
    </cfRule>
  </conditionalFormatting>
  <conditionalFormatting sqref="M178">
    <cfRule type="expression" dxfId="1183" priority="1101" stopIfTrue="1">
      <formula>AND(ISBLANK(#REF!),ABS(M178)&gt;PreviousMonthMinimumDiff)</formula>
    </cfRule>
  </conditionalFormatting>
  <conditionalFormatting sqref="M179">
    <cfRule type="expression" dxfId="1182" priority="1107" stopIfTrue="1">
      <formula>AND(NOT(ISBLANK(#REF!)),ABS(M179)&gt;PreviousMonthMinimumDiff)</formula>
    </cfRule>
  </conditionalFormatting>
  <conditionalFormatting sqref="M179">
    <cfRule type="expression" dxfId="1181" priority="1108" stopIfTrue="1">
      <formula>AND(ISBLANK(#REF!),ABS(M179)&gt;PreviousMonthMinimumDiff)</formula>
    </cfRule>
  </conditionalFormatting>
  <conditionalFormatting sqref="M180">
    <cfRule type="expression" dxfId="1180" priority="1114" stopIfTrue="1">
      <formula>AND(NOT(ISBLANK(#REF!)),ABS(M180)&gt;PreviousMonthMinimumDiff)</formula>
    </cfRule>
  </conditionalFormatting>
  <conditionalFormatting sqref="M180">
    <cfRule type="expression" dxfId="1179" priority="1115" stopIfTrue="1">
      <formula>AND(ISBLANK(#REF!),ABS(M180)&gt;PreviousMonthMinimumDiff)</formula>
    </cfRule>
  </conditionalFormatting>
  <conditionalFormatting sqref="M181">
    <cfRule type="expression" dxfId="1178" priority="1121" stopIfTrue="1">
      <formula>AND(NOT(ISBLANK(#REF!)),ABS(M181)&gt;PreviousMonthMinimumDiff)</formula>
    </cfRule>
  </conditionalFormatting>
  <conditionalFormatting sqref="M181">
    <cfRule type="expression" dxfId="1177" priority="1122" stopIfTrue="1">
      <formula>AND(ISBLANK(#REF!),ABS(M181)&gt;PreviousMonthMinimumDiff)</formula>
    </cfRule>
  </conditionalFormatting>
  <conditionalFormatting sqref="M182">
    <cfRule type="expression" dxfId="1176" priority="1128" stopIfTrue="1">
      <formula>AND(NOT(ISBLANK(#REF!)),ABS(M182)&gt;PreviousMonthMinimumDiff)</formula>
    </cfRule>
  </conditionalFormatting>
  <conditionalFormatting sqref="M182">
    <cfRule type="expression" dxfId="1175" priority="1129" stopIfTrue="1">
      <formula>AND(ISBLANK(#REF!),ABS(M182)&gt;PreviousMonthMinimumDiff)</formula>
    </cfRule>
  </conditionalFormatting>
  <conditionalFormatting sqref="M183">
    <cfRule type="expression" dxfId="1174" priority="1135" stopIfTrue="1">
      <formula>AND(NOT(ISBLANK(#REF!)),ABS(M183)&gt;PreviousMonthMinimumDiff)</formula>
    </cfRule>
  </conditionalFormatting>
  <conditionalFormatting sqref="M183">
    <cfRule type="expression" dxfId="1173" priority="1136" stopIfTrue="1">
      <formula>AND(ISBLANK(#REF!),ABS(M183)&gt;PreviousMonthMinimumDiff)</formula>
    </cfRule>
  </conditionalFormatting>
  <conditionalFormatting sqref="M184">
    <cfRule type="expression" dxfId="1172" priority="1142" stopIfTrue="1">
      <formula>AND(NOT(ISBLANK(#REF!)),ABS(M184)&gt;PreviousMonthMinimumDiff)</formula>
    </cfRule>
  </conditionalFormatting>
  <conditionalFormatting sqref="M184">
    <cfRule type="expression" dxfId="1171" priority="1143" stopIfTrue="1">
      <formula>AND(ISBLANK(#REF!),ABS(M184)&gt;PreviousMonthMinimumDiff)</formula>
    </cfRule>
  </conditionalFormatting>
  <conditionalFormatting sqref="M185">
    <cfRule type="expression" dxfId="1170" priority="1149" stopIfTrue="1">
      <formula>AND(NOT(ISBLANK(#REF!)),ABS(M185)&gt;PreviousMonthMinimumDiff)</formula>
    </cfRule>
  </conditionalFormatting>
  <conditionalFormatting sqref="M185">
    <cfRule type="expression" dxfId="1169" priority="1150" stopIfTrue="1">
      <formula>AND(ISBLANK(#REF!),ABS(M185)&gt;PreviousMonthMinimumDiff)</formula>
    </cfRule>
  </conditionalFormatting>
  <conditionalFormatting sqref="M186">
    <cfRule type="expression" dxfId="1168" priority="1156" stopIfTrue="1">
      <formula>AND(NOT(ISBLANK(#REF!)),ABS(M186)&gt;PreviousMonthMinimumDiff)</formula>
    </cfRule>
  </conditionalFormatting>
  <conditionalFormatting sqref="M186">
    <cfRule type="expression" dxfId="1167" priority="1157" stopIfTrue="1">
      <formula>AND(ISBLANK(#REF!),ABS(M186)&gt;PreviousMonthMinimumDiff)</formula>
    </cfRule>
  </conditionalFormatting>
  <conditionalFormatting sqref="M187">
    <cfRule type="expression" dxfId="1166" priority="1163" stopIfTrue="1">
      <formula>AND(NOT(ISBLANK(#REF!)),ABS(M187)&gt;PreviousMonthMinimumDiff)</formula>
    </cfRule>
  </conditionalFormatting>
  <conditionalFormatting sqref="M187">
    <cfRule type="expression" dxfId="1165" priority="1164" stopIfTrue="1">
      <formula>AND(ISBLANK(#REF!),ABS(M187)&gt;PreviousMonthMinimumDiff)</formula>
    </cfRule>
  </conditionalFormatting>
  <conditionalFormatting sqref="M188">
    <cfRule type="expression" dxfId="1164" priority="1170" stopIfTrue="1">
      <formula>AND(NOT(ISBLANK(#REF!)),ABS(M188)&gt;PreviousMonthMinimumDiff)</formula>
    </cfRule>
  </conditionalFormatting>
  <conditionalFormatting sqref="M188">
    <cfRule type="expression" dxfId="1163" priority="1171" stopIfTrue="1">
      <formula>AND(ISBLANK(#REF!),ABS(M188)&gt;PreviousMonthMinimumDiff)</formula>
    </cfRule>
  </conditionalFormatting>
  <conditionalFormatting sqref="M189">
    <cfRule type="expression" dxfId="1162" priority="1177" stopIfTrue="1">
      <formula>AND(NOT(ISBLANK(#REF!)),ABS(M189)&gt;PreviousMonthMinimumDiff)</formula>
    </cfRule>
  </conditionalFormatting>
  <conditionalFormatting sqref="M189">
    <cfRule type="expression" dxfId="1161" priority="1178" stopIfTrue="1">
      <formula>AND(ISBLANK(#REF!),ABS(M189)&gt;PreviousMonthMinimumDiff)</formula>
    </cfRule>
  </conditionalFormatting>
  <conditionalFormatting sqref="M190">
    <cfRule type="expression" dxfId="1160" priority="1184" stopIfTrue="1">
      <formula>AND(NOT(ISBLANK(#REF!)),ABS(M190)&gt;PreviousMonthMinimumDiff)</formula>
    </cfRule>
  </conditionalFormatting>
  <conditionalFormatting sqref="M190">
    <cfRule type="expression" dxfId="1159" priority="1185" stopIfTrue="1">
      <formula>AND(ISBLANK(#REF!),ABS(M190)&gt;PreviousMonthMinimumDiff)</formula>
    </cfRule>
  </conditionalFormatting>
  <conditionalFormatting sqref="M193">
    <cfRule type="expression" dxfId="1158" priority="1191" stopIfTrue="1">
      <formula>AND(NOT(ISBLANK(#REF!)),ABS(M193)&gt;PreviousMonthMinimumDiff)</formula>
    </cfRule>
  </conditionalFormatting>
  <conditionalFormatting sqref="M193">
    <cfRule type="expression" dxfId="1157" priority="1192" stopIfTrue="1">
      <formula>AND(ISBLANK(#REF!),ABS(M193)&gt;PreviousMonthMinimumDiff)</formula>
    </cfRule>
  </conditionalFormatting>
  <conditionalFormatting sqref="M194">
    <cfRule type="expression" dxfId="1156" priority="1198" stopIfTrue="1">
      <formula>AND(NOT(ISBLANK(#REF!)),ABS(M194)&gt;PreviousMonthMinimumDiff)</formula>
    </cfRule>
  </conditionalFormatting>
  <conditionalFormatting sqref="M194">
    <cfRule type="expression" dxfId="1155" priority="1199" stopIfTrue="1">
      <formula>AND(ISBLANK(#REF!),ABS(M194)&gt;PreviousMonthMinimumDiff)</formula>
    </cfRule>
  </conditionalFormatting>
  <conditionalFormatting sqref="M195">
    <cfRule type="expression" dxfId="1154" priority="1205" stopIfTrue="1">
      <formula>AND(NOT(ISBLANK(#REF!)),ABS(M195)&gt;PreviousMonthMinimumDiff)</formula>
    </cfRule>
  </conditionalFormatting>
  <conditionalFormatting sqref="M195">
    <cfRule type="expression" dxfId="1153" priority="1206" stopIfTrue="1">
      <formula>AND(ISBLANK(#REF!),ABS(M195)&gt;PreviousMonthMinimumDiff)</formula>
    </cfRule>
  </conditionalFormatting>
  <conditionalFormatting sqref="M196">
    <cfRule type="expression" dxfId="1152" priority="1212" stopIfTrue="1">
      <formula>AND(NOT(ISBLANK(#REF!)),ABS(M196)&gt;PreviousMonthMinimumDiff)</formula>
    </cfRule>
  </conditionalFormatting>
  <conditionalFormatting sqref="M196">
    <cfRule type="expression" dxfId="1151" priority="1213" stopIfTrue="1">
      <formula>AND(ISBLANK(#REF!),ABS(M196)&gt;PreviousMonthMinimumDiff)</formula>
    </cfRule>
  </conditionalFormatting>
  <conditionalFormatting sqref="M197">
    <cfRule type="expression" dxfId="1150" priority="1219" stopIfTrue="1">
      <formula>AND(NOT(ISBLANK(#REF!)),ABS(M197)&gt;PreviousMonthMinimumDiff)</formula>
    </cfRule>
  </conditionalFormatting>
  <conditionalFormatting sqref="M197">
    <cfRule type="expression" dxfId="1149" priority="1220" stopIfTrue="1">
      <formula>AND(ISBLANK(#REF!),ABS(M197)&gt;PreviousMonthMinimumDiff)</formula>
    </cfRule>
  </conditionalFormatting>
  <conditionalFormatting sqref="M198">
    <cfRule type="expression" dxfId="1148" priority="1226" stopIfTrue="1">
      <formula>AND(NOT(ISBLANK(#REF!)),ABS(M198)&gt;PreviousMonthMinimumDiff)</formula>
    </cfRule>
  </conditionalFormatting>
  <conditionalFormatting sqref="M198">
    <cfRule type="expression" dxfId="1147" priority="1227" stopIfTrue="1">
      <formula>AND(ISBLANK(#REF!),ABS(M198)&gt;PreviousMonthMinimumDiff)</formula>
    </cfRule>
  </conditionalFormatting>
  <conditionalFormatting sqref="M199">
    <cfRule type="expression" dxfId="1146" priority="1233" stopIfTrue="1">
      <formula>AND(NOT(ISBLANK(#REF!)),ABS(M199)&gt;PreviousMonthMinimumDiff)</formula>
    </cfRule>
  </conditionalFormatting>
  <conditionalFormatting sqref="M199">
    <cfRule type="expression" dxfId="1145" priority="1234" stopIfTrue="1">
      <formula>AND(ISBLANK(#REF!),ABS(M199)&gt;PreviousMonthMinimumDiff)</formula>
    </cfRule>
  </conditionalFormatting>
  <conditionalFormatting sqref="M200">
    <cfRule type="expression" dxfId="1144" priority="1240" stopIfTrue="1">
      <formula>AND(NOT(ISBLANK(#REF!)),ABS(M200)&gt;PreviousMonthMinimumDiff)</formula>
    </cfRule>
  </conditionalFormatting>
  <conditionalFormatting sqref="M200">
    <cfRule type="expression" dxfId="1143" priority="1241" stopIfTrue="1">
      <formula>AND(ISBLANK(#REF!),ABS(M200)&gt;PreviousMonthMinimumDiff)</formula>
    </cfRule>
  </conditionalFormatting>
  <conditionalFormatting sqref="M201">
    <cfRule type="expression" dxfId="1142" priority="1247" stopIfTrue="1">
      <formula>AND(NOT(ISBLANK(#REF!)),ABS(M201)&gt;PreviousMonthMinimumDiff)</formula>
    </cfRule>
  </conditionalFormatting>
  <conditionalFormatting sqref="M201">
    <cfRule type="expression" dxfId="1141" priority="1248" stopIfTrue="1">
      <formula>AND(ISBLANK(#REF!),ABS(M201)&gt;PreviousMonthMinimumDiff)</formula>
    </cfRule>
  </conditionalFormatting>
  <conditionalFormatting sqref="M202">
    <cfRule type="expression" dxfId="1140" priority="1254" stopIfTrue="1">
      <formula>AND(NOT(ISBLANK(#REF!)),ABS(M202)&gt;PreviousMonthMinimumDiff)</formula>
    </cfRule>
  </conditionalFormatting>
  <conditionalFormatting sqref="M202">
    <cfRule type="expression" dxfId="1139" priority="1255" stopIfTrue="1">
      <formula>AND(ISBLANK(#REF!),ABS(M202)&gt;PreviousMonthMinimumDiff)</formula>
    </cfRule>
  </conditionalFormatting>
  <conditionalFormatting sqref="M203">
    <cfRule type="expression" dxfId="1138" priority="1261" stopIfTrue="1">
      <formula>AND(NOT(ISBLANK(#REF!)),ABS(M203)&gt;PreviousMonthMinimumDiff)</formula>
    </cfRule>
  </conditionalFormatting>
  <conditionalFormatting sqref="M203">
    <cfRule type="expression" dxfId="1137" priority="1262" stopIfTrue="1">
      <formula>AND(ISBLANK(#REF!),ABS(M203)&gt;PreviousMonthMinimumDiff)</formula>
    </cfRule>
  </conditionalFormatting>
  <conditionalFormatting sqref="M204">
    <cfRule type="expression" dxfId="1136" priority="1268" stopIfTrue="1">
      <formula>AND(NOT(ISBLANK(#REF!)),ABS(M204)&gt;PreviousMonthMinimumDiff)</formula>
    </cfRule>
  </conditionalFormatting>
  <conditionalFormatting sqref="M204">
    <cfRule type="expression" dxfId="1135" priority="1269" stopIfTrue="1">
      <formula>AND(ISBLANK(#REF!),ABS(M204)&gt;PreviousMonthMinimumDiff)</formula>
    </cfRule>
  </conditionalFormatting>
  <conditionalFormatting sqref="M205">
    <cfRule type="expression" dxfId="1134" priority="1275" stopIfTrue="1">
      <formula>AND(NOT(ISBLANK(#REF!)),ABS(M205)&gt;PreviousMonthMinimumDiff)</formula>
    </cfRule>
  </conditionalFormatting>
  <conditionalFormatting sqref="M205">
    <cfRule type="expression" dxfId="1133" priority="1276" stopIfTrue="1">
      <formula>AND(ISBLANK(#REF!),ABS(M205)&gt;PreviousMonthMinimumDiff)</formula>
    </cfRule>
  </conditionalFormatting>
  <conditionalFormatting sqref="M206">
    <cfRule type="expression" dxfId="1132" priority="1282" stopIfTrue="1">
      <formula>AND(NOT(ISBLANK(#REF!)),ABS(M206)&gt;PreviousMonthMinimumDiff)</formula>
    </cfRule>
  </conditionalFormatting>
  <conditionalFormatting sqref="M206">
    <cfRule type="expression" dxfId="1131" priority="1283" stopIfTrue="1">
      <formula>AND(ISBLANK(#REF!),ABS(M206)&gt;PreviousMonthMinimumDiff)</formula>
    </cfRule>
  </conditionalFormatting>
  <conditionalFormatting sqref="M207">
    <cfRule type="expression" dxfId="1130" priority="1289" stopIfTrue="1">
      <formula>AND(NOT(ISBLANK(#REF!)),ABS(M207)&gt;PreviousMonthMinimumDiff)</formula>
    </cfRule>
  </conditionalFormatting>
  <conditionalFormatting sqref="M207">
    <cfRule type="expression" dxfId="1129" priority="1290" stopIfTrue="1">
      <formula>AND(ISBLANK(#REF!),ABS(M207)&gt;PreviousMonthMinimumDiff)</formula>
    </cfRule>
  </conditionalFormatting>
  <conditionalFormatting sqref="M208">
    <cfRule type="expression" dxfId="1128" priority="1296" stopIfTrue="1">
      <formula>AND(NOT(ISBLANK(#REF!)),ABS(M208)&gt;PreviousMonthMinimumDiff)</formula>
    </cfRule>
  </conditionalFormatting>
  <conditionalFormatting sqref="M208">
    <cfRule type="expression" dxfId="1127" priority="1297" stopIfTrue="1">
      <formula>AND(ISBLANK(#REF!),ABS(M208)&gt;PreviousMonthMinimumDiff)</formula>
    </cfRule>
  </conditionalFormatting>
  <conditionalFormatting sqref="M209">
    <cfRule type="expression" dxfId="1126" priority="1303" stopIfTrue="1">
      <formula>AND(NOT(ISBLANK(#REF!)),ABS(M209)&gt;PreviousMonthMinimumDiff)</formula>
    </cfRule>
  </conditionalFormatting>
  <conditionalFormatting sqref="M209">
    <cfRule type="expression" dxfId="1125" priority="1304" stopIfTrue="1">
      <formula>AND(ISBLANK(#REF!),ABS(M209)&gt;PreviousMonthMinimumDiff)</formula>
    </cfRule>
  </conditionalFormatting>
  <conditionalFormatting sqref="M210">
    <cfRule type="expression" dxfId="1124" priority="1310" stopIfTrue="1">
      <formula>AND(NOT(ISBLANK(#REF!)),ABS(M210)&gt;PreviousMonthMinimumDiff)</formula>
    </cfRule>
  </conditionalFormatting>
  <conditionalFormatting sqref="M210">
    <cfRule type="expression" dxfId="1123" priority="1311" stopIfTrue="1">
      <formula>AND(ISBLANK(#REF!),ABS(M210)&gt;PreviousMonthMinimumDiff)</formula>
    </cfRule>
  </conditionalFormatting>
  <conditionalFormatting sqref="M211">
    <cfRule type="expression" dxfId="1122" priority="1317" stopIfTrue="1">
      <formula>AND(NOT(ISBLANK(#REF!)),ABS(M211)&gt;PreviousMonthMinimumDiff)</formula>
    </cfRule>
  </conditionalFormatting>
  <conditionalFormatting sqref="M211">
    <cfRule type="expression" dxfId="1121" priority="1318" stopIfTrue="1">
      <formula>AND(ISBLANK(#REF!),ABS(M211)&gt;PreviousMonthMinimumDiff)</formula>
    </cfRule>
  </conditionalFormatting>
  <conditionalFormatting sqref="M212">
    <cfRule type="expression" dxfId="1120" priority="1324" stopIfTrue="1">
      <formula>AND(NOT(ISBLANK(#REF!)),ABS(M212)&gt;PreviousMonthMinimumDiff)</formula>
    </cfRule>
  </conditionalFormatting>
  <conditionalFormatting sqref="M212">
    <cfRule type="expression" dxfId="1119" priority="1325" stopIfTrue="1">
      <formula>AND(ISBLANK(#REF!),ABS(M212)&gt;PreviousMonthMinimumDiff)</formula>
    </cfRule>
  </conditionalFormatting>
  <conditionalFormatting sqref="M213">
    <cfRule type="expression" dxfId="1118" priority="1331" stopIfTrue="1">
      <formula>AND(NOT(ISBLANK(#REF!)),ABS(M213)&gt;PreviousMonthMinimumDiff)</formula>
    </cfRule>
  </conditionalFormatting>
  <conditionalFormatting sqref="M213">
    <cfRule type="expression" dxfId="1117" priority="1332" stopIfTrue="1">
      <formula>AND(ISBLANK(#REF!),ABS(M213)&gt;PreviousMonthMinimumDiff)</formula>
    </cfRule>
  </conditionalFormatting>
  <conditionalFormatting sqref="M214">
    <cfRule type="expression" dxfId="1116" priority="1338" stopIfTrue="1">
      <formula>AND(NOT(ISBLANK(#REF!)),ABS(M214)&gt;PreviousMonthMinimumDiff)</formula>
    </cfRule>
  </conditionalFormatting>
  <conditionalFormatting sqref="M214">
    <cfRule type="expression" dxfId="1115" priority="1339" stopIfTrue="1">
      <formula>AND(ISBLANK(#REF!),ABS(M214)&gt;PreviousMonthMinimumDiff)</formula>
    </cfRule>
  </conditionalFormatting>
  <conditionalFormatting sqref="M215">
    <cfRule type="expression" dxfId="1114" priority="1345" stopIfTrue="1">
      <formula>AND(NOT(ISBLANK(#REF!)),ABS(M215)&gt;PreviousMonthMinimumDiff)</formula>
    </cfRule>
  </conditionalFormatting>
  <conditionalFormatting sqref="M215">
    <cfRule type="expression" dxfId="1113" priority="1346" stopIfTrue="1">
      <formula>AND(ISBLANK(#REF!),ABS(M215)&gt;PreviousMonthMinimumDiff)</formula>
    </cfRule>
  </conditionalFormatting>
  <conditionalFormatting sqref="M216">
    <cfRule type="expression" dxfId="1112" priority="1352" stopIfTrue="1">
      <formula>AND(NOT(ISBLANK(#REF!)),ABS(M216)&gt;PreviousMonthMinimumDiff)</formula>
    </cfRule>
  </conditionalFormatting>
  <conditionalFormatting sqref="M216">
    <cfRule type="expression" dxfId="1111" priority="1353" stopIfTrue="1">
      <formula>AND(ISBLANK(#REF!),ABS(M216)&gt;PreviousMonthMinimumDiff)</formula>
    </cfRule>
  </conditionalFormatting>
  <conditionalFormatting sqref="M217">
    <cfRule type="expression" dxfId="1110" priority="1359" stopIfTrue="1">
      <formula>AND(NOT(ISBLANK(#REF!)),ABS(M217)&gt;PreviousMonthMinimumDiff)</formula>
    </cfRule>
  </conditionalFormatting>
  <conditionalFormatting sqref="M217">
    <cfRule type="expression" dxfId="1109" priority="1360" stopIfTrue="1">
      <formula>AND(ISBLANK(#REF!),ABS(M217)&gt;PreviousMonthMinimumDiff)</formula>
    </cfRule>
  </conditionalFormatting>
  <conditionalFormatting sqref="M218">
    <cfRule type="expression" dxfId="1108" priority="1366" stopIfTrue="1">
      <formula>AND(NOT(ISBLANK(#REF!)),ABS(M218)&gt;PreviousMonthMinimumDiff)</formula>
    </cfRule>
  </conditionalFormatting>
  <conditionalFormatting sqref="M218">
    <cfRule type="expression" dxfId="1107" priority="1367" stopIfTrue="1">
      <formula>AND(ISBLANK(#REF!),ABS(M218)&gt;PreviousMonthMinimumDiff)</formula>
    </cfRule>
  </conditionalFormatting>
  <conditionalFormatting sqref="M219">
    <cfRule type="expression" dxfId="1106" priority="1373" stopIfTrue="1">
      <formula>AND(NOT(ISBLANK(#REF!)),ABS(M219)&gt;PreviousMonthMinimumDiff)</formula>
    </cfRule>
  </conditionalFormatting>
  <conditionalFormatting sqref="M219">
    <cfRule type="expression" dxfId="1105" priority="1374" stopIfTrue="1">
      <formula>AND(ISBLANK(#REF!),ABS(M219)&gt;PreviousMonthMinimumDiff)</formula>
    </cfRule>
  </conditionalFormatting>
  <conditionalFormatting sqref="M220">
    <cfRule type="expression" dxfId="1104" priority="1380" stopIfTrue="1">
      <formula>AND(NOT(ISBLANK(#REF!)),ABS(M220)&gt;PreviousMonthMinimumDiff)</formula>
    </cfRule>
  </conditionalFormatting>
  <conditionalFormatting sqref="M220">
    <cfRule type="expression" dxfId="1103" priority="1381" stopIfTrue="1">
      <formula>AND(ISBLANK(#REF!),ABS(M220)&gt;PreviousMonthMinimumDiff)</formula>
    </cfRule>
  </conditionalFormatting>
  <conditionalFormatting sqref="M221">
    <cfRule type="expression" dxfId="1102" priority="1387" stopIfTrue="1">
      <formula>AND(NOT(ISBLANK(#REF!)),ABS(M221)&gt;PreviousMonthMinimumDiff)</formula>
    </cfRule>
  </conditionalFormatting>
  <conditionalFormatting sqref="M221">
    <cfRule type="expression" dxfId="1101" priority="1388" stopIfTrue="1">
      <formula>AND(ISBLANK(#REF!),ABS(M221)&gt;PreviousMonthMinimumDiff)</formula>
    </cfRule>
  </conditionalFormatting>
  <conditionalFormatting sqref="M222">
    <cfRule type="expression" dxfId="1100" priority="1394" stopIfTrue="1">
      <formula>AND(NOT(ISBLANK(#REF!)),ABS(M222)&gt;PreviousMonthMinimumDiff)</formula>
    </cfRule>
  </conditionalFormatting>
  <conditionalFormatting sqref="M222">
    <cfRule type="expression" dxfId="1099" priority="1395" stopIfTrue="1">
      <formula>AND(ISBLANK(#REF!),ABS(M222)&gt;PreviousMonthMinimumDiff)</formula>
    </cfRule>
  </conditionalFormatting>
  <conditionalFormatting sqref="M223">
    <cfRule type="expression" dxfId="1098" priority="1401" stopIfTrue="1">
      <formula>AND(NOT(ISBLANK(#REF!)),ABS(M223)&gt;PreviousMonthMinimumDiff)</formula>
    </cfRule>
  </conditionalFormatting>
  <conditionalFormatting sqref="M223">
    <cfRule type="expression" dxfId="1097" priority="1402" stopIfTrue="1">
      <formula>AND(ISBLANK(#REF!),ABS(M223)&gt;PreviousMonthMinimumDiff)</formula>
    </cfRule>
  </conditionalFormatting>
  <conditionalFormatting sqref="M224">
    <cfRule type="expression" dxfId="1096" priority="1408" stopIfTrue="1">
      <formula>AND(NOT(ISBLANK(#REF!)),ABS(M224)&gt;PreviousMonthMinimumDiff)</formula>
    </cfRule>
  </conditionalFormatting>
  <conditionalFormatting sqref="M224">
    <cfRule type="expression" dxfId="1095" priority="1409" stopIfTrue="1">
      <formula>AND(ISBLANK(#REF!),ABS(M224)&gt;PreviousMonthMinimumDiff)</formula>
    </cfRule>
  </conditionalFormatting>
  <conditionalFormatting sqref="M225">
    <cfRule type="expression" dxfId="1094" priority="1415" stopIfTrue="1">
      <formula>AND(NOT(ISBLANK(#REF!)),ABS(M225)&gt;PreviousMonthMinimumDiff)</formula>
    </cfRule>
  </conditionalFormatting>
  <conditionalFormatting sqref="M225">
    <cfRule type="expression" dxfId="1093" priority="1416" stopIfTrue="1">
      <formula>AND(ISBLANK(#REF!),ABS(M225)&gt;PreviousMonthMinimumDiff)</formula>
    </cfRule>
  </conditionalFormatting>
  <conditionalFormatting sqref="M226">
    <cfRule type="expression" dxfId="1092" priority="1422" stopIfTrue="1">
      <formula>AND(NOT(ISBLANK(#REF!)),ABS(M226)&gt;PreviousMonthMinimumDiff)</formula>
    </cfRule>
  </conditionalFormatting>
  <conditionalFormatting sqref="M226">
    <cfRule type="expression" dxfId="1091" priority="1423" stopIfTrue="1">
      <formula>AND(ISBLANK(#REF!),ABS(M226)&gt;PreviousMonthMinimumDiff)</formula>
    </cfRule>
  </conditionalFormatting>
  <conditionalFormatting sqref="M227">
    <cfRule type="expression" dxfId="1090" priority="1429" stopIfTrue="1">
      <formula>AND(NOT(ISBLANK(#REF!)),ABS(M227)&gt;PreviousMonthMinimumDiff)</formula>
    </cfRule>
  </conditionalFormatting>
  <conditionalFormatting sqref="M227">
    <cfRule type="expression" dxfId="1089" priority="1430" stopIfTrue="1">
      <formula>AND(ISBLANK(#REF!),ABS(M227)&gt;PreviousMonthMinimumDiff)</formula>
    </cfRule>
  </conditionalFormatting>
  <conditionalFormatting sqref="M228">
    <cfRule type="expression" dxfId="1088" priority="1436" stopIfTrue="1">
      <formula>AND(NOT(ISBLANK(#REF!)),ABS(M228)&gt;PreviousMonthMinimumDiff)</formula>
    </cfRule>
  </conditionalFormatting>
  <conditionalFormatting sqref="M228">
    <cfRule type="expression" dxfId="1087" priority="1437" stopIfTrue="1">
      <formula>AND(ISBLANK(#REF!),ABS(M228)&gt;PreviousMonthMinimumDiff)</formula>
    </cfRule>
  </conditionalFormatting>
  <conditionalFormatting sqref="M229">
    <cfRule type="expression" dxfId="1086" priority="1443" stopIfTrue="1">
      <formula>AND(NOT(ISBLANK(#REF!)),ABS(M229)&gt;PreviousMonthMinimumDiff)</formula>
    </cfRule>
  </conditionalFormatting>
  <conditionalFormatting sqref="M229">
    <cfRule type="expression" dxfId="1085" priority="1444" stopIfTrue="1">
      <formula>AND(ISBLANK(#REF!),ABS(M229)&gt;PreviousMonthMinimumDiff)</formula>
    </cfRule>
  </conditionalFormatting>
  <conditionalFormatting sqref="M230">
    <cfRule type="expression" dxfId="1084" priority="1450" stopIfTrue="1">
      <formula>AND(NOT(ISBLANK(#REF!)),ABS(M230)&gt;PreviousMonthMinimumDiff)</formula>
    </cfRule>
  </conditionalFormatting>
  <conditionalFormatting sqref="M230">
    <cfRule type="expression" dxfId="1083" priority="1451" stopIfTrue="1">
      <formula>AND(ISBLANK(#REF!),ABS(M230)&gt;PreviousMonthMinimumDiff)</formula>
    </cfRule>
  </conditionalFormatting>
  <conditionalFormatting sqref="M231">
    <cfRule type="expression" dxfId="1082" priority="1457" stopIfTrue="1">
      <formula>AND(NOT(ISBLANK(#REF!)),ABS(M231)&gt;PreviousMonthMinimumDiff)</formula>
    </cfRule>
  </conditionalFormatting>
  <conditionalFormatting sqref="M231">
    <cfRule type="expression" dxfId="1081" priority="1458" stopIfTrue="1">
      <formula>AND(ISBLANK(#REF!),ABS(M231)&gt;PreviousMonthMinimumDiff)</formula>
    </cfRule>
  </conditionalFormatting>
  <conditionalFormatting sqref="M232">
    <cfRule type="expression" dxfId="1080" priority="1464" stopIfTrue="1">
      <formula>AND(NOT(ISBLANK(#REF!)),ABS(M232)&gt;PreviousMonthMinimumDiff)</formula>
    </cfRule>
  </conditionalFormatting>
  <conditionalFormatting sqref="M232">
    <cfRule type="expression" dxfId="1079" priority="1465" stopIfTrue="1">
      <formula>AND(ISBLANK(#REF!),ABS(M232)&gt;PreviousMonthMinimumDiff)</formula>
    </cfRule>
  </conditionalFormatting>
  <conditionalFormatting sqref="M235">
    <cfRule type="expression" dxfId="1078" priority="1471" stopIfTrue="1">
      <formula>AND(NOT(ISBLANK(#REF!)),ABS(M235)&gt;PreviousMonthMinimumDiff)</formula>
    </cfRule>
  </conditionalFormatting>
  <conditionalFormatting sqref="M235">
    <cfRule type="expression" dxfId="1077" priority="1472" stopIfTrue="1">
      <formula>AND(ISBLANK(#REF!),ABS(M235)&gt;PreviousMonthMinimumDiff)</formula>
    </cfRule>
  </conditionalFormatting>
  <conditionalFormatting sqref="M236">
    <cfRule type="expression" dxfId="1076" priority="1478" stopIfTrue="1">
      <formula>AND(NOT(ISBLANK(#REF!)),ABS(M236)&gt;PreviousMonthMinimumDiff)</formula>
    </cfRule>
  </conditionalFormatting>
  <conditionalFormatting sqref="M236">
    <cfRule type="expression" dxfId="1075" priority="1479" stopIfTrue="1">
      <formula>AND(ISBLANK(#REF!),ABS(M236)&gt;PreviousMonthMinimumDiff)</formula>
    </cfRule>
  </conditionalFormatting>
  <conditionalFormatting sqref="M237">
    <cfRule type="expression" dxfId="1074" priority="1485" stopIfTrue="1">
      <formula>AND(NOT(ISBLANK(#REF!)),ABS(M237)&gt;PreviousMonthMinimumDiff)</formula>
    </cfRule>
  </conditionalFormatting>
  <conditionalFormatting sqref="M237">
    <cfRule type="expression" dxfId="1073" priority="1486" stopIfTrue="1">
      <formula>AND(ISBLANK(#REF!),ABS(M237)&gt;PreviousMonthMinimumDiff)</formula>
    </cfRule>
  </conditionalFormatting>
  <conditionalFormatting sqref="M238">
    <cfRule type="expression" dxfId="1072" priority="1492" stopIfTrue="1">
      <formula>AND(NOT(ISBLANK(#REF!)),ABS(M238)&gt;PreviousMonthMinimumDiff)</formula>
    </cfRule>
  </conditionalFormatting>
  <conditionalFormatting sqref="M238">
    <cfRule type="expression" dxfId="1071" priority="1493" stopIfTrue="1">
      <formula>AND(ISBLANK(#REF!),ABS(M238)&gt;PreviousMonthMinimumDiff)</formula>
    </cfRule>
  </conditionalFormatting>
  <conditionalFormatting sqref="M239">
    <cfRule type="expression" dxfId="1070" priority="1499" stopIfTrue="1">
      <formula>AND(NOT(ISBLANK(#REF!)),ABS(M239)&gt;PreviousMonthMinimumDiff)</formula>
    </cfRule>
  </conditionalFormatting>
  <conditionalFormatting sqref="M239">
    <cfRule type="expression" dxfId="1069" priority="1500" stopIfTrue="1">
      <formula>AND(ISBLANK(#REF!),ABS(M239)&gt;PreviousMonthMinimumDiff)</formula>
    </cfRule>
  </conditionalFormatting>
  <conditionalFormatting sqref="M240">
    <cfRule type="expression" dxfId="1068" priority="1506" stopIfTrue="1">
      <formula>AND(NOT(ISBLANK(#REF!)),ABS(M240)&gt;PreviousMonthMinimumDiff)</formula>
    </cfRule>
  </conditionalFormatting>
  <conditionalFormatting sqref="M240">
    <cfRule type="expression" dxfId="1067" priority="1507" stopIfTrue="1">
      <formula>AND(ISBLANK(#REF!),ABS(M240)&gt;PreviousMonthMinimumDiff)</formula>
    </cfRule>
  </conditionalFormatting>
  <conditionalFormatting sqref="M243">
    <cfRule type="expression" dxfId="1066" priority="1513" stopIfTrue="1">
      <formula>AND(NOT(ISBLANK(#REF!)),ABS(M243)&gt;PreviousMonthMinimumDiff)</formula>
    </cfRule>
  </conditionalFormatting>
  <conditionalFormatting sqref="M243">
    <cfRule type="expression" dxfId="1065" priority="1514" stopIfTrue="1">
      <formula>AND(ISBLANK(#REF!),ABS(M243)&gt;PreviousMonthMinimumDiff)</formula>
    </cfRule>
  </conditionalFormatting>
  <conditionalFormatting sqref="M244">
    <cfRule type="expression" dxfId="1064" priority="1520" stopIfTrue="1">
      <formula>AND(NOT(ISBLANK(#REF!)),ABS(M244)&gt;PreviousMonthMinimumDiff)</formula>
    </cfRule>
  </conditionalFormatting>
  <conditionalFormatting sqref="M244">
    <cfRule type="expression" dxfId="1063" priority="1521" stopIfTrue="1">
      <formula>AND(ISBLANK(#REF!),ABS(M244)&gt;PreviousMonthMinimumDiff)</formula>
    </cfRule>
  </conditionalFormatting>
  <conditionalFormatting sqref="M245">
    <cfRule type="expression" dxfId="1062" priority="1527" stopIfTrue="1">
      <formula>AND(NOT(ISBLANK(#REF!)),ABS(M245)&gt;PreviousMonthMinimumDiff)</formula>
    </cfRule>
  </conditionalFormatting>
  <conditionalFormatting sqref="M245">
    <cfRule type="expression" dxfId="1061" priority="1528" stopIfTrue="1">
      <formula>AND(ISBLANK(#REF!),ABS(M245)&gt;PreviousMonthMinimumDiff)</formula>
    </cfRule>
  </conditionalFormatting>
  <conditionalFormatting sqref="M246">
    <cfRule type="expression" dxfId="1060" priority="1534" stopIfTrue="1">
      <formula>AND(NOT(ISBLANK(#REF!)),ABS(M246)&gt;PreviousMonthMinimumDiff)</formula>
    </cfRule>
  </conditionalFormatting>
  <conditionalFormatting sqref="M246">
    <cfRule type="expression" dxfId="1059" priority="1535" stopIfTrue="1">
      <formula>AND(ISBLANK(#REF!),ABS(M246)&gt;PreviousMonthMinimumDiff)</formula>
    </cfRule>
  </conditionalFormatting>
  <conditionalFormatting sqref="M247">
    <cfRule type="expression" dxfId="1058" priority="1541" stopIfTrue="1">
      <formula>AND(NOT(ISBLANK(#REF!)),ABS(M247)&gt;PreviousMonthMinimumDiff)</formula>
    </cfRule>
  </conditionalFormatting>
  <conditionalFormatting sqref="M247">
    <cfRule type="expression" dxfId="1057" priority="1542" stopIfTrue="1">
      <formula>AND(ISBLANK(#REF!),ABS(M247)&gt;PreviousMonthMinimumDiff)</formula>
    </cfRule>
  </conditionalFormatting>
  <conditionalFormatting sqref="M248">
    <cfRule type="expression" dxfId="1056" priority="1548" stopIfTrue="1">
      <formula>AND(NOT(ISBLANK(#REF!)),ABS(M248)&gt;PreviousMonthMinimumDiff)</formula>
    </cfRule>
  </conditionalFormatting>
  <conditionalFormatting sqref="M248">
    <cfRule type="expression" dxfId="1055" priority="1549" stopIfTrue="1">
      <formula>AND(ISBLANK(#REF!),ABS(M248)&gt;PreviousMonthMinimumDiff)</formula>
    </cfRule>
  </conditionalFormatting>
  <conditionalFormatting sqref="M249">
    <cfRule type="expression" dxfId="1054" priority="1555" stopIfTrue="1">
      <formula>AND(NOT(ISBLANK(#REF!)),ABS(M249)&gt;PreviousMonthMinimumDiff)</formula>
    </cfRule>
  </conditionalFormatting>
  <conditionalFormatting sqref="M249">
    <cfRule type="expression" dxfId="1053" priority="1556" stopIfTrue="1">
      <formula>AND(ISBLANK(#REF!),ABS(M249)&gt;PreviousMonthMinimumDiff)</formula>
    </cfRule>
  </conditionalFormatting>
  <conditionalFormatting sqref="M250">
    <cfRule type="expression" dxfId="1052" priority="1562" stopIfTrue="1">
      <formula>AND(NOT(ISBLANK(#REF!)),ABS(M250)&gt;PreviousMonthMinimumDiff)</formula>
    </cfRule>
  </conditionalFormatting>
  <conditionalFormatting sqref="M250">
    <cfRule type="expression" dxfId="1051" priority="1563" stopIfTrue="1">
      <formula>AND(ISBLANK(#REF!),ABS(M250)&gt;PreviousMonthMinimumDiff)</formula>
    </cfRule>
  </conditionalFormatting>
  <conditionalFormatting sqref="M251">
    <cfRule type="expression" dxfId="1050" priority="1569" stopIfTrue="1">
      <formula>AND(NOT(ISBLANK(#REF!)),ABS(M251)&gt;PreviousMonthMinimumDiff)</formula>
    </cfRule>
  </conditionalFormatting>
  <conditionalFormatting sqref="M251">
    <cfRule type="expression" dxfId="1049" priority="1570" stopIfTrue="1">
      <formula>AND(ISBLANK(#REF!),ABS(M251)&gt;PreviousMonthMinimumDiff)</formula>
    </cfRule>
  </conditionalFormatting>
  <conditionalFormatting sqref="M252">
    <cfRule type="expression" dxfId="1048" priority="1576" stopIfTrue="1">
      <formula>AND(NOT(ISBLANK(#REF!)),ABS(M252)&gt;PreviousMonthMinimumDiff)</formula>
    </cfRule>
  </conditionalFormatting>
  <conditionalFormatting sqref="M252">
    <cfRule type="expression" dxfId="1047" priority="1577" stopIfTrue="1">
      <formula>AND(ISBLANK(#REF!),ABS(M252)&gt;PreviousMonthMinimumDiff)</formula>
    </cfRule>
  </conditionalFormatting>
  <conditionalFormatting sqref="M253">
    <cfRule type="expression" dxfId="1046" priority="1583" stopIfTrue="1">
      <formula>AND(NOT(ISBLANK(#REF!)),ABS(M253)&gt;PreviousMonthMinimumDiff)</formula>
    </cfRule>
  </conditionalFormatting>
  <conditionalFormatting sqref="M253">
    <cfRule type="expression" dxfId="1045" priority="1584" stopIfTrue="1">
      <formula>AND(ISBLANK(#REF!),ABS(M253)&gt;PreviousMonthMinimumDiff)</formula>
    </cfRule>
  </conditionalFormatting>
  <conditionalFormatting sqref="M254">
    <cfRule type="expression" dxfId="1044" priority="1590" stopIfTrue="1">
      <formula>AND(NOT(ISBLANK(#REF!)),ABS(M254)&gt;PreviousMonthMinimumDiff)</formula>
    </cfRule>
  </conditionalFormatting>
  <conditionalFormatting sqref="M254">
    <cfRule type="expression" dxfId="1043" priority="1591" stopIfTrue="1">
      <formula>AND(ISBLANK(#REF!),ABS(M254)&gt;PreviousMonthMinimumDiff)</formula>
    </cfRule>
  </conditionalFormatting>
  <conditionalFormatting sqref="M255">
    <cfRule type="expression" dxfId="1042" priority="1597" stopIfTrue="1">
      <formula>AND(NOT(ISBLANK(#REF!)),ABS(M255)&gt;PreviousMonthMinimumDiff)</formula>
    </cfRule>
  </conditionalFormatting>
  <conditionalFormatting sqref="M255">
    <cfRule type="expression" dxfId="1041" priority="1598" stopIfTrue="1">
      <formula>AND(ISBLANK(#REF!),ABS(M255)&gt;PreviousMonthMinimumDiff)</formula>
    </cfRule>
  </conditionalFormatting>
  <conditionalFormatting sqref="M256">
    <cfRule type="expression" dxfId="1040" priority="1604" stopIfTrue="1">
      <formula>AND(NOT(ISBLANK(#REF!)),ABS(M256)&gt;PreviousMonthMinimumDiff)</formula>
    </cfRule>
  </conditionalFormatting>
  <conditionalFormatting sqref="M256">
    <cfRule type="expression" dxfId="1039" priority="1605" stopIfTrue="1">
      <formula>AND(ISBLANK(#REF!),ABS(M256)&gt;PreviousMonthMinimumDiff)</formula>
    </cfRule>
  </conditionalFormatting>
  <conditionalFormatting sqref="M257">
    <cfRule type="expression" dxfId="1038" priority="1611" stopIfTrue="1">
      <formula>AND(NOT(ISBLANK(#REF!)),ABS(M257)&gt;PreviousMonthMinimumDiff)</formula>
    </cfRule>
  </conditionalFormatting>
  <conditionalFormatting sqref="M257">
    <cfRule type="expression" dxfId="1037" priority="1612" stopIfTrue="1">
      <formula>AND(ISBLANK(#REF!),ABS(M257)&gt;PreviousMonthMinimumDiff)</formula>
    </cfRule>
  </conditionalFormatting>
  <conditionalFormatting sqref="M258">
    <cfRule type="expression" dxfId="1036" priority="1618" stopIfTrue="1">
      <formula>AND(NOT(ISBLANK(#REF!)),ABS(M258)&gt;PreviousMonthMinimumDiff)</formula>
    </cfRule>
  </conditionalFormatting>
  <conditionalFormatting sqref="M258">
    <cfRule type="expression" dxfId="1035" priority="1619" stopIfTrue="1">
      <formula>AND(ISBLANK(#REF!),ABS(M258)&gt;PreviousMonthMinimumDiff)</formula>
    </cfRule>
  </conditionalFormatting>
  <conditionalFormatting sqref="M259">
    <cfRule type="expression" dxfId="1034" priority="1625" stopIfTrue="1">
      <formula>AND(NOT(ISBLANK(#REF!)),ABS(M259)&gt;PreviousMonthMinimumDiff)</formula>
    </cfRule>
  </conditionalFormatting>
  <conditionalFormatting sqref="M259">
    <cfRule type="expression" dxfId="1033" priority="1626" stopIfTrue="1">
      <formula>AND(ISBLANK(#REF!),ABS(M259)&gt;PreviousMonthMinimumDiff)</formula>
    </cfRule>
  </conditionalFormatting>
  <conditionalFormatting sqref="M260">
    <cfRule type="expression" dxfId="1032" priority="1632" stopIfTrue="1">
      <formula>AND(NOT(ISBLANK(#REF!)),ABS(M260)&gt;PreviousMonthMinimumDiff)</formula>
    </cfRule>
  </conditionalFormatting>
  <conditionalFormatting sqref="M260">
    <cfRule type="expression" dxfId="1031" priority="1633" stopIfTrue="1">
      <formula>AND(ISBLANK(#REF!),ABS(M260)&gt;PreviousMonthMinimumDiff)</formula>
    </cfRule>
  </conditionalFormatting>
  <conditionalFormatting sqref="M261">
    <cfRule type="expression" dxfId="1030" priority="1639" stopIfTrue="1">
      <formula>AND(NOT(ISBLANK(#REF!)),ABS(M261)&gt;PreviousMonthMinimumDiff)</formula>
    </cfRule>
  </conditionalFormatting>
  <conditionalFormatting sqref="M261">
    <cfRule type="expression" dxfId="1029" priority="1640" stopIfTrue="1">
      <formula>AND(ISBLANK(#REF!),ABS(M261)&gt;PreviousMonthMinimumDiff)</formula>
    </cfRule>
  </conditionalFormatting>
  <conditionalFormatting sqref="M262">
    <cfRule type="expression" dxfId="1028" priority="1646" stopIfTrue="1">
      <formula>AND(NOT(ISBLANK(#REF!)),ABS(M262)&gt;PreviousMonthMinimumDiff)</formula>
    </cfRule>
  </conditionalFormatting>
  <conditionalFormatting sqref="M262">
    <cfRule type="expression" dxfId="1027" priority="1647" stopIfTrue="1">
      <formula>AND(ISBLANK(#REF!),ABS(M262)&gt;PreviousMonthMinimumDiff)</formula>
    </cfRule>
  </conditionalFormatting>
  <conditionalFormatting sqref="M263">
    <cfRule type="expression" dxfId="1026" priority="1653" stopIfTrue="1">
      <formula>AND(NOT(ISBLANK(#REF!)),ABS(M263)&gt;PreviousMonthMinimumDiff)</formula>
    </cfRule>
  </conditionalFormatting>
  <conditionalFormatting sqref="M263">
    <cfRule type="expression" dxfId="1025" priority="1654" stopIfTrue="1">
      <formula>AND(ISBLANK(#REF!),ABS(M263)&gt;PreviousMonthMinimumDiff)</formula>
    </cfRule>
  </conditionalFormatting>
  <conditionalFormatting sqref="M264">
    <cfRule type="expression" dxfId="1024" priority="1660" stopIfTrue="1">
      <formula>AND(NOT(ISBLANK(#REF!)),ABS(M264)&gt;PreviousMonthMinimumDiff)</formula>
    </cfRule>
  </conditionalFormatting>
  <conditionalFormatting sqref="M264">
    <cfRule type="expression" dxfId="1023" priority="1661" stopIfTrue="1">
      <formula>AND(ISBLANK(#REF!),ABS(M264)&gt;PreviousMonthMinimumDiff)</formula>
    </cfRule>
  </conditionalFormatting>
  <conditionalFormatting sqref="M265">
    <cfRule type="expression" dxfId="1022" priority="1667" stopIfTrue="1">
      <formula>AND(NOT(ISBLANK(#REF!)),ABS(M265)&gt;PreviousMonthMinimumDiff)</formula>
    </cfRule>
  </conditionalFormatting>
  <conditionalFormatting sqref="M265">
    <cfRule type="expression" dxfId="1021" priority="1668" stopIfTrue="1">
      <formula>AND(ISBLANK(#REF!),ABS(M265)&gt;PreviousMonthMinimumDiff)</formula>
    </cfRule>
  </conditionalFormatting>
  <conditionalFormatting sqref="M266">
    <cfRule type="expression" dxfId="1020" priority="1674" stopIfTrue="1">
      <formula>AND(NOT(ISBLANK(#REF!)),ABS(M266)&gt;PreviousMonthMinimumDiff)</formula>
    </cfRule>
  </conditionalFormatting>
  <conditionalFormatting sqref="M266">
    <cfRule type="expression" dxfId="1019" priority="1675" stopIfTrue="1">
      <formula>AND(ISBLANK(#REF!),ABS(M266)&gt;PreviousMonthMinimumDiff)</formula>
    </cfRule>
  </conditionalFormatting>
  <conditionalFormatting sqref="M267">
    <cfRule type="expression" dxfId="1018" priority="1681" stopIfTrue="1">
      <formula>AND(NOT(ISBLANK(#REF!)),ABS(M267)&gt;PreviousMonthMinimumDiff)</formula>
    </cfRule>
  </conditionalFormatting>
  <conditionalFormatting sqref="M267">
    <cfRule type="expression" dxfId="1017" priority="1682" stopIfTrue="1">
      <formula>AND(ISBLANK(#REF!),ABS(M267)&gt;PreviousMonthMinimumDiff)</formula>
    </cfRule>
  </conditionalFormatting>
  <conditionalFormatting sqref="M268">
    <cfRule type="expression" dxfId="1016" priority="1688" stopIfTrue="1">
      <formula>AND(NOT(ISBLANK(#REF!)),ABS(M268)&gt;PreviousMonthMinimumDiff)</formula>
    </cfRule>
  </conditionalFormatting>
  <conditionalFormatting sqref="M268">
    <cfRule type="expression" dxfId="1015" priority="1689" stopIfTrue="1">
      <formula>AND(ISBLANK(#REF!),ABS(M268)&gt;PreviousMonthMinimumDiff)</formula>
    </cfRule>
  </conditionalFormatting>
  <conditionalFormatting sqref="M271">
    <cfRule type="expression" dxfId="1014" priority="1695" stopIfTrue="1">
      <formula>AND(NOT(ISBLANK(#REF!)),ABS(M271)&gt;PreviousMonthMinimumDiff)</formula>
    </cfRule>
  </conditionalFormatting>
  <conditionalFormatting sqref="M271">
    <cfRule type="expression" dxfId="1013" priority="1696" stopIfTrue="1">
      <formula>AND(ISBLANK(#REF!),ABS(M271)&gt;PreviousMonthMinimumDiff)</formula>
    </cfRule>
  </conditionalFormatting>
  <conditionalFormatting sqref="M272">
    <cfRule type="expression" dxfId="1012" priority="1702" stopIfTrue="1">
      <formula>AND(NOT(ISBLANK(#REF!)),ABS(M272)&gt;PreviousMonthMinimumDiff)</formula>
    </cfRule>
  </conditionalFormatting>
  <conditionalFormatting sqref="M272">
    <cfRule type="expression" dxfId="1011" priority="1703" stopIfTrue="1">
      <formula>AND(ISBLANK(#REF!),ABS(M272)&gt;PreviousMonthMinimumDiff)</formula>
    </cfRule>
  </conditionalFormatting>
  <conditionalFormatting sqref="M273">
    <cfRule type="expression" dxfId="1010" priority="1709" stopIfTrue="1">
      <formula>AND(NOT(ISBLANK(#REF!)),ABS(M273)&gt;PreviousMonthMinimumDiff)</formula>
    </cfRule>
  </conditionalFormatting>
  <conditionalFormatting sqref="M273">
    <cfRule type="expression" dxfId="1009" priority="1710" stopIfTrue="1">
      <formula>AND(ISBLANK(#REF!),ABS(M273)&gt;PreviousMonthMinimumDiff)</formula>
    </cfRule>
  </conditionalFormatting>
  <conditionalFormatting sqref="M274">
    <cfRule type="expression" dxfId="1008" priority="1716" stopIfTrue="1">
      <formula>AND(NOT(ISBLANK(#REF!)),ABS(M274)&gt;PreviousMonthMinimumDiff)</formula>
    </cfRule>
  </conditionalFormatting>
  <conditionalFormatting sqref="M274">
    <cfRule type="expression" dxfId="1007" priority="1717" stopIfTrue="1">
      <formula>AND(ISBLANK(#REF!),ABS(M274)&gt;PreviousMonthMinimumDiff)</formula>
    </cfRule>
  </conditionalFormatting>
  <conditionalFormatting sqref="M275">
    <cfRule type="expression" dxfId="1006" priority="1723" stopIfTrue="1">
      <formula>AND(NOT(ISBLANK(#REF!)),ABS(M275)&gt;PreviousMonthMinimumDiff)</formula>
    </cfRule>
  </conditionalFormatting>
  <conditionalFormatting sqref="M275">
    <cfRule type="expression" dxfId="1005" priority="1724" stopIfTrue="1">
      <formula>AND(ISBLANK(#REF!),ABS(M275)&gt;PreviousMonthMinimumDiff)</formula>
    </cfRule>
  </conditionalFormatting>
  <conditionalFormatting sqref="M281">
    <cfRule type="expression" dxfId="1004" priority="1730" stopIfTrue="1">
      <formula>AND(NOT(ISBLANK(#REF!)),ABS(M281)&gt;PreviousMonthMinimumDiff)</formula>
    </cfRule>
  </conditionalFormatting>
  <conditionalFormatting sqref="M281">
    <cfRule type="expression" dxfId="1003" priority="1731" stopIfTrue="1">
      <formula>AND(ISBLANK(#REF!),ABS(M281)&gt;PreviousMonthMinimumDiff)</formula>
    </cfRule>
  </conditionalFormatting>
  <conditionalFormatting sqref="A286:M286">
    <cfRule type="expression" dxfId="1002" priority="1732" stopIfTrue="1">
      <formula>TRUE</formula>
    </cfRule>
  </conditionalFormatting>
  <conditionalFormatting sqref="M290">
    <cfRule type="expression" dxfId="1001" priority="1738" stopIfTrue="1">
      <formula>AND(NOT(ISBLANK(#REF!)),ABS(M290)&gt;PreviousMonthMinimumDiff)</formula>
    </cfRule>
  </conditionalFormatting>
  <conditionalFormatting sqref="M290">
    <cfRule type="expression" dxfId="1000" priority="1739" stopIfTrue="1">
      <formula>AND(ISBLANK(#REF!),ABS(M290)&gt;PreviousMonthMinimumDiff)</formula>
    </cfRule>
  </conditionalFormatting>
  <conditionalFormatting sqref="M291">
    <cfRule type="expression" dxfId="999" priority="1745" stopIfTrue="1">
      <formula>AND(NOT(ISBLANK(#REF!)),ABS(M291)&gt;PreviousMonthMinimumDiff)</formula>
    </cfRule>
  </conditionalFormatting>
  <conditionalFormatting sqref="M291">
    <cfRule type="expression" dxfId="998" priority="1746" stopIfTrue="1">
      <formula>AND(ISBLANK(#REF!),ABS(M291)&gt;PreviousMonthMinimumDiff)</formula>
    </cfRule>
  </conditionalFormatting>
  <conditionalFormatting sqref="M292">
    <cfRule type="expression" dxfId="997" priority="1752" stopIfTrue="1">
      <formula>AND(NOT(ISBLANK(#REF!)),ABS(M292)&gt;PreviousMonthMinimumDiff)</formula>
    </cfRule>
  </conditionalFormatting>
  <conditionalFormatting sqref="M292">
    <cfRule type="expression" dxfId="996" priority="1753" stopIfTrue="1">
      <formula>AND(ISBLANK(#REF!),ABS(M292)&gt;PreviousMonthMinimumDiff)</formula>
    </cfRule>
  </conditionalFormatting>
  <conditionalFormatting sqref="M293">
    <cfRule type="expression" dxfId="995" priority="1759" stopIfTrue="1">
      <formula>AND(NOT(ISBLANK(#REF!)),ABS(M293)&gt;PreviousMonthMinimumDiff)</formula>
    </cfRule>
  </conditionalFormatting>
  <conditionalFormatting sqref="M293">
    <cfRule type="expression" dxfId="994" priority="1760" stopIfTrue="1">
      <formula>AND(ISBLANK(#REF!),ABS(M293)&gt;PreviousMonthMinimumDiff)</formula>
    </cfRule>
  </conditionalFormatting>
  <conditionalFormatting sqref="M296">
    <cfRule type="expression" dxfId="993" priority="1766" stopIfTrue="1">
      <formula>AND(NOT(ISBLANK(#REF!)),ABS(M296)&gt;PreviousMonthMinimumDiff)</formula>
    </cfRule>
  </conditionalFormatting>
  <conditionalFormatting sqref="M296">
    <cfRule type="expression" dxfId="992" priority="1767" stopIfTrue="1">
      <formula>AND(ISBLANK(#REF!),ABS(M296)&gt;PreviousMonthMinimumDiff)</formula>
    </cfRule>
  </conditionalFormatting>
  <conditionalFormatting sqref="K6:K29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{D7777A85-1D11-4029-9D78-D2917861F855}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3E35CF-CB55-4B56-B41E-311D44AFA3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C0E516-2C41-44BE-8146-3E0E9AFD63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2B24C4-F280-4E74-B507-4C000C540A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47F3CC-08F8-4D4C-AAF2-80D280063A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5FAD97-684D-4EA1-88E5-7BD32872AF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9A80AF1-17C0-4F60-8860-F9770634D1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251DE56-A553-4169-915C-692DE9A01B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99117E9-C9AE-442E-A9C3-785DDC8B6D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735BB2-6B79-4AF0-B5B2-1621846588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D282B7-70D1-40FF-B19F-9EA8A6AC48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584D5B-0437-41C8-A23D-140BEAF5F5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24BE63-7AA6-4AD9-9E03-4B10295069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2B69DD6-9A40-40DA-BCEC-E706201483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8C092EB-3F84-4498-AB40-0B4C8CA87E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8208E0E-8AC7-4AFF-9655-B6302ECB2A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5E295C-538A-460E-ABAE-6CD735E14A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08257D1-FF4D-4E11-977C-88AD79EB00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1031BF-A0FC-4D17-8F02-0ADBA6F391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CAFF3B1-8A5F-418F-8E86-E0406EFD45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020B6C-459C-4897-B0C1-00C5D52F4D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C50007B-A8D9-4A0F-AC7F-60EB916598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281803-29AB-4258-81FE-29D1A57CF6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04ADF99-B9A6-4C9C-9A96-93E29F56E8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94946A-129A-4436-8461-1B931712A2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1FA760-FB8A-4F02-8FDE-884900488B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2854CEC-AF24-461C-87A1-EF8B5A64E8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66F9A7-0EF1-49FD-89B5-CBD10FEFD4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8BC1A8-A349-48DB-9FA8-43FEE41BA54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694A72-3313-4788-9C2D-6AA811ABF3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F1AF24-AC91-4CAC-A48F-7F7DC0007A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9DD0BAE-4CE5-4475-A687-B790916D26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9E8D859-058E-443B-94D1-FE36A1203F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FA8F45E-540D-4964-87A0-B0B6E67A23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18AFA9-E6B8-4543-B088-4AE711E832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BCB48A-1087-49FD-940E-9BF85CF395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7FD4598-FCDC-4720-BA95-135E9D894A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8396C9-640E-47FE-84D5-6FFD9109AE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AF60C5-7D44-4779-AD62-1E9F41A275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C32BC0-3660-4A46-A872-C59B16B8A0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44C83B-1270-42B4-BD68-79C8243BAA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51C826-8A17-4139-AFF5-63487995D0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78C1706-0FCC-43F7-876A-B5ECE5F12E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7382CF6-8D18-40B4-826A-01BE49055E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18AC30-9FCC-4282-9987-C9A1A7B905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E22B6E-74C1-4812-89C4-EEA076D021D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75CCBE-4A6C-4F1C-A484-05C2096190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4078B34-6192-4AF5-B06C-8C491766CF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F0EB8D2-5BDC-4B3F-80FF-C2D05A48E7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58C21D4-84FF-4058-BCCD-38DF2D3AB6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F5A48C3-0C19-4F2D-A155-FD98E3C5E2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7777A85-1D11-4029-9D78-D2917861F8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K6:K299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4EDD-147D-4F6A-8D8A-53DCFDE341F4}">
  <sheetPr codeName="Sheet3">
    <pageSetUpPr fitToPage="1"/>
  </sheetPr>
  <dimension ref="A1:W304"/>
  <sheetViews>
    <sheetView showGridLines="0" topLeftCell="A3" workbookViewId="0">
      <selection activeCell="J262" sqref="J262"/>
    </sheetView>
  </sheetViews>
  <sheetFormatPr defaultRowHeight="14.4" x14ac:dyDescent="0.3"/>
  <cols>
    <col min="1" max="2" width="0.88671875" customWidth="1"/>
    <col min="3" max="3" width="2.5546875" customWidth="1"/>
    <col min="4" max="4" width="14.5546875" customWidth="1"/>
    <col min="5" max="5" width="20.6640625" customWidth="1"/>
    <col min="6" max="10" width="10.5546875" bestFit="1" customWidth="1"/>
    <col min="11" max="17" width="7.77734375" bestFit="1" customWidth="1"/>
    <col min="18" max="18" width="10" bestFit="1" customWidth="1"/>
    <col min="19" max="19" width="8.44140625" bestFit="1" customWidth="1"/>
    <col min="20" max="20" width="7.10937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4" t="s">
        <v>370</v>
      </c>
      <c r="B1" s="85"/>
      <c r="C1" s="85"/>
      <c r="D1" s="86"/>
      <c r="E1" s="86"/>
      <c r="F1" s="86"/>
      <c r="G1" s="86"/>
      <c r="H1" s="86"/>
      <c r="I1" s="86"/>
      <c r="J1" s="86"/>
      <c r="K1" s="86"/>
      <c r="L1" s="86"/>
      <c r="M1" s="87"/>
      <c r="N1" s="87"/>
      <c r="O1" s="87"/>
      <c r="P1" s="87"/>
      <c r="Q1" s="87"/>
      <c r="R1" s="87"/>
      <c r="S1" s="87"/>
      <c r="T1" s="88"/>
      <c r="U1" s="86"/>
      <c r="V1" s="89"/>
      <c r="W1" s="86"/>
    </row>
    <row r="2" spans="1:23" x14ac:dyDescent="0.3">
      <c r="A2" s="90" t="s">
        <v>1</v>
      </c>
      <c r="B2" s="91"/>
      <c r="C2" s="91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7"/>
      <c r="Q2" s="87"/>
      <c r="R2" s="92"/>
      <c r="S2" s="92"/>
      <c r="T2" s="92"/>
      <c r="U2" s="92"/>
      <c r="V2" s="89"/>
      <c r="W2" s="93"/>
    </row>
    <row r="3" spans="1:23" x14ac:dyDescent="0.3">
      <c r="A3" s="94" t="s">
        <v>2</v>
      </c>
      <c r="B3" s="95"/>
      <c r="C3" s="95"/>
      <c r="D3" s="86"/>
      <c r="E3" s="86"/>
      <c r="F3" s="86"/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6"/>
      <c r="S3" s="86"/>
      <c r="T3" s="86"/>
      <c r="U3" s="86"/>
      <c r="V3" s="89"/>
      <c r="W3" s="96"/>
    </row>
    <row r="4" spans="1:23" x14ac:dyDescent="0.3">
      <c r="A4" s="91"/>
      <c r="B4" s="91"/>
      <c r="C4" s="91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8"/>
      <c r="U4" s="97"/>
      <c r="V4" s="89"/>
      <c r="W4" s="98"/>
    </row>
    <row r="5" spans="1:23" x14ac:dyDescent="0.3">
      <c r="A5" s="99" t="s">
        <v>21</v>
      </c>
      <c r="B5" s="99"/>
      <c r="C5" s="99"/>
      <c r="D5" s="99"/>
      <c r="E5" s="100"/>
      <c r="F5" s="101"/>
      <c r="G5" s="102"/>
      <c r="H5" s="102"/>
      <c r="I5" s="102"/>
      <c r="J5" s="102"/>
      <c r="K5" s="101"/>
      <c r="L5" s="103"/>
      <c r="M5" s="103"/>
      <c r="N5" s="103"/>
      <c r="O5" s="103"/>
      <c r="P5" s="103"/>
      <c r="Q5" s="103"/>
      <c r="R5" s="104"/>
      <c r="S5" s="105"/>
      <c r="T5" s="105"/>
      <c r="U5" s="106"/>
      <c r="V5" s="169" t="s">
        <v>352</v>
      </c>
      <c r="W5" s="168"/>
    </row>
    <row r="6" spans="1:23" ht="11.25" customHeight="1" x14ac:dyDescent="0.3">
      <c r="A6" s="107" t="s">
        <v>51</v>
      </c>
      <c r="B6" s="108"/>
      <c r="C6" s="108"/>
      <c r="D6" s="108"/>
      <c r="E6" s="109" t="s">
        <v>354</v>
      </c>
      <c r="F6" s="110" t="s">
        <v>355</v>
      </c>
      <c r="G6" s="111" t="s">
        <v>356</v>
      </c>
      <c r="H6" s="111" t="s">
        <v>357</v>
      </c>
      <c r="I6" s="111" t="s">
        <v>358</v>
      </c>
      <c r="J6" s="111" t="s">
        <v>359</v>
      </c>
      <c r="K6" s="112" t="s">
        <v>360</v>
      </c>
      <c r="L6" s="113" t="s">
        <v>361</v>
      </c>
      <c r="M6" s="113" t="s">
        <v>362</v>
      </c>
      <c r="N6" s="113" t="s">
        <v>363</v>
      </c>
      <c r="O6" s="113" t="s">
        <v>364</v>
      </c>
      <c r="P6" s="113" t="s">
        <v>365</v>
      </c>
      <c r="Q6" s="113" t="s">
        <v>354</v>
      </c>
      <c r="R6" s="114" t="s">
        <v>353</v>
      </c>
      <c r="S6" s="115" t="s">
        <v>19</v>
      </c>
      <c r="T6" s="115" t="s">
        <v>20</v>
      </c>
      <c r="U6" s="170" t="s">
        <v>54</v>
      </c>
      <c r="V6" s="163" t="s">
        <v>55</v>
      </c>
      <c r="W6" s="116" t="s">
        <v>56</v>
      </c>
    </row>
    <row r="7" spans="1:23" ht="11.25" customHeight="1" x14ac:dyDescent="0.3">
      <c r="A7" s="117" t="s">
        <v>23</v>
      </c>
      <c r="B7" s="117"/>
      <c r="C7" s="117"/>
      <c r="D7" s="117"/>
      <c r="E7" s="118"/>
      <c r="F7" s="119"/>
      <c r="G7" s="120"/>
      <c r="H7" s="120"/>
      <c r="I7" s="120"/>
      <c r="J7" s="120"/>
      <c r="K7" s="121"/>
      <c r="L7" s="122"/>
      <c r="M7" s="122"/>
      <c r="N7" s="122"/>
      <c r="O7" s="122"/>
      <c r="P7" s="122"/>
      <c r="Q7" s="122"/>
      <c r="R7" s="123"/>
      <c r="S7" s="124"/>
      <c r="T7" s="125"/>
      <c r="U7" s="124"/>
      <c r="V7" s="164"/>
      <c r="W7" s="165"/>
    </row>
    <row r="8" spans="1:23" ht="11.25" customHeight="1" x14ac:dyDescent="0.3">
      <c r="A8" s="117"/>
      <c r="B8" s="117" t="s">
        <v>24</v>
      </c>
      <c r="C8" s="117"/>
      <c r="D8" s="117"/>
      <c r="E8" s="118"/>
      <c r="F8" s="119"/>
      <c r="G8" s="120"/>
      <c r="H8" s="120"/>
      <c r="I8" s="120"/>
      <c r="J8" s="120"/>
      <c r="K8" s="121"/>
      <c r="L8" s="122"/>
      <c r="M8" s="122"/>
      <c r="N8" s="122"/>
      <c r="O8" s="122"/>
      <c r="P8" s="122"/>
      <c r="Q8" s="122"/>
      <c r="R8" s="123"/>
      <c r="S8" s="124"/>
      <c r="T8" s="125"/>
      <c r="U8" s="124"/>
      <c r="V8" s="164"/>
      <c r="W8" s="165"/>
    </row>
    <row r="9" spans="1:23" ht="11.25" customHeight="1" x14ac:dyDescent="0.3">
      <c r="A9" s="117"/>
      <c r="B9" s="117"/>
      <c r="C9" s="117" t="s">
        <v>57</v>
      </c>
      <c r="D9" s="117"/>
      <c r="E9" s="118"/>
      <c r="F9" s="119">
        <v>130286.03</v>
      </c>
      <c r="G9" s="120">
        <v>97306.77</v>
      </c>
      <c r="H9" s="120">
        <v>82280.759999999995</v>
      </c>
      <c r="I9" s="120">
        <v>78020.710000000006</v>
      </c>
      <c r="J9" s="120">
        <v>110620.91</v>
      </c>
      <c r="K9" s="121">
        <v>77601.359375</v>
      </c>
      <c r="L9" s="122">
        <v>77601.359375</v>
      </c>
      <c r="M9" s="122">
        <v>77601.359375</v>
      </c>
      <c r="N9" s="122">
        <v>77601.359375</v>
      </c>
      <c r="O9" s="122">
        <v>77601.359375</v>
      </c>
      <c r="P9" s="122">
        <v>77601.359375</v>
      </c>
      <c r="Q9" s="122">
        <v>77601.359375</v>
      </c>
      <c r="R9" s="123">
        <v>1041724.6956250001</v>
      </c>
      <c r="S9" s="124">
        <v>1091569.1200000001</v>
      </c>
      <c r="T9" s="125">
        <v>-49844.424375000061</v>
      </c>
      <c r="U9" s="124"/>
      <c r="V9" s="164">
        <v>1041724.645</v>
      </c>
      <c r="W9" s="165">
        <v>5.062500003259629E-2</v>
      </c>
    </row>
    <row r="10" spans="1:23" ht="11.25" customHeight="1" x14ac:dyDescent="0.3">
      <c r="A10" s="117"/>
      <c r="B10" s="117"/>
      <c r="C10" s="117" t="s">
        <v>58</v>
      </c>
      <c r="D10" s="117"/>
      <c r="E10" s="118"/>
      <c r="F10" s="119">
        <v>10064.530000000001</v>
      </c>
      <c r="G10" s="120">
        <v>9849.9699999999993</v>
      </c>
      <c r="H10" s="120">
        <v>8854.07</v>
      </c>
      <c r="I10" s="120">
        <v>8368.68</v>
      </c>
      <c r="J10" s="120">
        <v>7237.37</v>
      </c>
      <c r="K10" s="121">
        <v>7803.02490234375</v>
      </c>
      <c r="L10" s="122">
        <v>7803.02490234375</v>
      </c>
      <c r="M10" s="122">
        <v>7803.02490234375</v>
      </c>
      <c r="N10" s="122">
        <v>7803.02490234375</v>
      </c>
      <c r="O10" s="122">
        <v>7803.02490234375</v>
      </c>
      <c r="P10" s="122">
        <v>7803.02490234375</v>
      </c>
      <c r="Q10" s="122">
        <v>7803.02490234375</v>
      </c>
      <c r="R10" s="123">
        <v>98995.794316406245</v>
      </c>
      <c r="S10" s="124">
        <v>84000</v>
      </c>
      <c r="T10" s="125">
        <v>14995.794316406245</v>
      </c>
      <c r="U10" s="124"/>
      <c r="V10" s="164">
        <v>106028.25</v>
      </c>
      <c r="W10" s="165">
        <v>-7032.4556835937547</v>
      </c>
    </row>
    <row r="11" spans="1:23" ht="11.25" customHeight="1" x14ac:dyDescent="0.3">
      <c r="A11" s="117"/>
      <c r="B11" s="117"/>
      <c r="C11" s="126" t="s">
        <v>60</v>
      </c>
      <c r="D11" s="126"/>
      <c r="E11" s="127"/>
      <c r="F11" s="128">
        <v>140350.56</v>
      </c>
      <c r="G11" s="129">
        <v>107156.74</v>
      </c>
      <c r="H11" s="129">
        <v>91134.829999999987</v>
      </c>
      <c r="I11" s="129">
        <v>86389.390000000014</v>
      </c>
      <c r="J11" s="129">
        <v>117858.28</v>
      </c>
      <c r="K11" s="130">
        <v>85404.38427734375</v>
      </c>
      <c r="L11" s="131">
        <v>85404.38427734375</v>
      </c>
      <c r="M11" s="131">
        <v>85404.38427734375</v>
      </c>
      <c r="N11" s="131">
        <v>85404.38427734375</v>
      </c>
      <c r="O11" s="131">
        <v>85404.38427734375</v>
      </c>
      <c r="P11" s="131">
        <v>85404.38427734375</v>
      </c>
      <c r="Q11" s="131">
        <v>85404.38427734375</v>
      </c>
      <c r="R11" s="132">
        <v>1140720.4899414063</v>
      </c>
      <c r="S11" s="133">
        <v>1175569.1200000001</v>
      </c>
      <c r="T11" s="134">
        <v>-34848.630058593815</v>
      </c>
      <c r="U11" s="133"/>
      <c r="V11" s="166">
        <v>1147752.895</v>
      </c>
      <c r="W11" s="135">
        <v>-7032.4050585937221</v>
      </c>
    </row>
    <row r="12" spans="1:23" ht="11.25" customHeight="1" x14ac:dyDescent="0.3">
      <c r="A12" s="117"/>
      <c r="B12" s="117" t="s">
        <v>25</v>
      </c>
      <c r="C12" s="117"/>
      <c r="D12" s="117"/>
      <c r="E12" s="118"/>
      <c r="F12" s="119"/>
      <c r="G12" s="120"/>
      <c r="H12" s="120"/>
      <c r="I12" s="120"/>
      <c r="J12" s="120"/>
      <c r="K12" s="121"/>
      <c r="L12" s="122"/>
      <c r="M12" s="122"/>
      <c r="N12" s="122"/>
      <c r="O12" s="122"/>
      <c r="P12" s="122"/>
      <c r="Q12" s="122"/>
      <c r="R12" s="123"/>
      <c r="S12" s="124"/>
      <c r="T12" s="125"/>
      <c r="U12" s="124"/>
      <c r="V12" s="164"/>
      <c r="W12" s="165"/>
    </row>
    <row r="13" spans="1:23" ht="11.25" customHeight="1" x14ac:dyDescent="0.3">
      <c r="A13" s="117"/>
      <c r="B13" s="117"/>
      <c r="C13" s="117" t="s">
        <v>61</v>
      </c>
      <c r="D13" s="117"/>
      <c r="E13" s="118"/>
      <c r="F13" s="119">
        <v>880416</v>
      </c>
      <c r="G13" s="120">
        <v>899381</v>
      </c>
      <c r="H13" s="120">
        <v>851116</v>
      </c>
      <c r="I13" s="120">
        <v>877057</v>
      </c>
      <c r="J13" s="120">
        <v>904473</v>
      </c>
      <c r="K13" s="121">
        <v>862500.5625</v>
      </c>
      <c r="L13" s="122">
        <v>862500.5625</v>
      </c>
      <c r="M13" s="122">
        <v>862500.5625</v>
      </c>
      <c r="N13" s="122">
        <v>862500.5625</v>
      </c>
      <c r="O13" s="122">
        <v>862500.5625</v>
      </c>
      <c r="P13" s="122">
        <v>862500.5625</v>
      </c>
      <c r="Q13" s="122">
        <v>862500.5625</v>
      </c>
      <c r="R13" s="123">
        <v>10449946.9375</v>
      </c>
      <c r="S13" s="124">
        <v>10094246</v>
      </c>
      <c r="T13" s="125">
        <v>355700.9375</v>
      </c>
      <c r="U13" s="124"/>
      <c r="V13" s="164">
        <v>10449947</v>
      </c>
      <c r="W13" s="165">
        <v>-6.25E-2</v>
      </c>
    </row>
    <row r="14" spans="1:23" ht="11.25" customHeight="1" x14ac:dyDescent="0.3">
      <c r="A14" s="117"/>
      <c r="B14" s="117"/>
      <c r="C14" s="117" t="s">
        <v>62</v>
      </c>
      <c r="D14" s="117"/>
      <c r="E14" s="118"/>
      <c r="F14" s="119">
        <v>14164</v>
      </c>
      <c r="G14" s="120">
        <v>14164</v>
      </c>
      <c r="H14" s="120">
        <v>14163</v>
      </c>
      <c r="I14" s="120">
        <v>22578</v>
      </c>
      <c r="J14" s="120">
        <v>14475</v>
      </c>
      <c r="K14" s="121">
        <v>15779.4287109375</v>
      </c>
      <c r="L14" s="122">
        <v>15779.4287109375</v>
      </c>
      <c r="M14" s="122">
        <v>15779.4287109375</v>
      </c>
      <c r="N14" s="122">
        <v>15779.4287109375</v>
      </c>
      <c r="O14" s="122">
        <v>15779.4287109375</v>
      </c>
      <c r="P14" s="122">
        <v>15779.4287109375</v>
      </c>
      <c r="Q14" s="122">
        <v>15779.4287109375</v>
      </c>
      <c r="R14" s="123">
        <v>190000.0009765625</v>
      </c>
      <c r="S14" s="124">
        <v>169694.76</v>
      </c>
      <c r="T14" s="125">
        <v>20305.240976562491</v>
      </c>
      <c r="U14" s="124"/>
      <c r="V14" s="164">
        <v>190000</v>
      </c>
      <c r="W14" s="165">
        <v>9.765625E-4</v>
      </c>
    </row>
    <row r="15" spans="1:23" ht="11.25" customHeight="1" x14ac:dyDescent="0.3">
      <c r="A15" s="117"/>
      <c r="B15" s="117"/>
      <c r="C15" s="117" t="s">
        <v>63</v>
      </c>
      <c r="D15" s="117"/>
      <c r="E15" s="118"/>
      <c r="F15" s="119">
        <v>31081.07</v>
      </c>
      <c r="G15" s="120">
        <v>30691.82</v>
      </c>
      <c r="H15" s="120">
        <v>31111.4</v>
      </c>
      <c r="I15" s="120">
        <v>30874.68</v>
      </c>
      <c r="J15" s="120">
        <v>30437.21</v>
      </c>
      <c r="K15" s="121">
        <v>31048.6875</v>
      </c>
      <c r="L15" s="122">
        <v>31048.6875</v>
      </c>
      <c r="M15" s="122">
        <v>31048.6875</v>
      </c>
      <c r="N15" s="122">
        <v>31048.6875</v>
      </c>
      <c r="O15" s="122">
        <v>31048.6875</v>
      </c>
      <c r="P15" s="122">
        <v>31048.6875</v>
      </c>
      <c r="Q15" s="122">
        <v>31048.6875</v>
      </c>
      <c r="R15" s="123">
        <v>371536.99249999999</v>
      </c>
      <c r="S15" s="124">
        <v>323487.84000000003</v>
      </c>
      <c r="T15" s="125">
        <v>48049.152499999967</v>
      </c>
      <c r="U15" s="124"/>
      <c r="V15" s="164">
        <v>371537.00124999997</v>
      </c>
      <c r="W15" s="165">
        <v>-8.7499999790452421E-3</v>
      </c>
    </row>
    <row r="16" spans="1:23" ht="11.25" customHeight="1" x14ac:dyDescent="0.3">
      <c r="A16" s="117"/>
      <c r="B16" s="117"/>
      <c r="C16" s="117" t="s">
        <v>64</v>
      </c>
      <c r="D16" s="117"/>
      <c r="E16" s="118"/>
      <c r="F16" s="119">
        <v>0</v>
      </c>
      <c r="G16" s="120">
        <v>0</v>
      </c>
      <c r="H16" s="120">
        <v>0</v>
      </c>
      <c r="I16" s="120">
        <v>0</v>
      </c>
      <c r="J16" s="120">
        <v>0</v>
      </c>
      <c r="K16" s="121">
        <v>50000</v>
      </c>
      <c r="L16" s="122">
        <v>50000</v>
      </c>
      <c r="M16" s="122">
        <v>50000</v>
      </c>
      <c r="N16" s="122">
        <v>50000</v>
      </c>
      <c r="O16" s="122">
        <v>50000</v>
      </c>
      <c r="P16" s="122">
        <v>50000</v>
      </c>
      <c r="Q16" s="122">
        <v>50000</v>
      </c>
      <c r="R16" s="123">
        <v>350000</v>
      </c>
      <c r="S16" s="124">
        <v>0.01</v>
      </c>
      <c r="T16" s="125">
        <v>349999.99</v>
      </c>
      <c r="U16" s="124" t="s">
        <v>65</v>
      </c>
      <c r="V16" s="164">
        <v>350000</v>
      </c>
      <c r="W16" s="165">
        <v>0</v>
      </c>
    </row>
    <row r="17" spans="1:23" ht="11.25" customHeight="1" x14ac:dyDescent="0.3">
      <c r="A17" s="117"/>
      <c r="B17" s="117"/>
      <c r="C17" s="117" t="s">
        <v>66</v>
      </c>
      <c r="D17" s="117"/>
      <c r="E17" s="118"/>
      <c r="F17" s="119">
        <v>0</v>
      </c>
      <c r="G17" s="120">
        <v>0</v>
      </c>
      <c r="H17" s="120">
        <v>0</v>
      </c>
      <c r="I17" s="120">
        <v>0</v>
      </c>
      <c r="J17" s="120">
        <v>41589</v>
      </c>
      <c r="K17" s="121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3">
        <v>41589</v>
      </c>
      <c r="S17" s="124">
        <v>0</v>
      </c>
      <c r="T17" s="125">
        <v>41589</v>
      </c>
      <c r="U17" s="124" t="s">
        <v>67</v>
      </c>
      <c r="V17" s="164">
        <v>0</v>
      </c>
      <c r="W17" s="165">
        <v>41589</v>
      </c>
    </row>
    <row r="18" spans="1:23" ht="11.25" customHeight="1" x14ac:dyDescent="0.3">
      <c r="A18" s="117"/>
      <c r="B18" s="117"/>
      <c r="C18" s="126" t="s">
        <v>68</v>
      </c>
      <c r="D18" s="126"/>
      <c r="E18" s="127"/>
      <c r="F18" s="128">
        <v>925661.07</v>
      </c>
      <c r="G18" s="129">
        <v>944236.82</v>
      </c>
      <c r="H18" s="129">
        <v>896390.4</v>
      </c>
      <c r="I18" s="129">
        <v>930509.68</v>
      </c>
      <c r="J18" s="129">
        <v>990974.21</v>
      </c>
      <c r="K18" s="130">
        <v>959328.6787109375</v>
      </c>
      <c r="L18" s="131">
        <v>959328.6787109375</v>
      </c>
      <c r="M18" s="131">
        <v>959328.6787109375</v>
      </c>
      <c r="N18" s="131">
        <v>959328.6787109375</v>
      </c>
      <c r="O18" s="131">
        <v>959328.6787109375</v>
      </c>
      <c r="P18" s="131">
        <v>959328.6787109375</v>
      </c>
      <c r="Q18" s="131">
        <v>959328.6787109375</v>
      </c>
      <c r="R18" s="132">
        <v>11403072.930976562</v>
      </c>
      <c r="S18" s="133">
        <v>10587428.609999999</v>
      </c>
      <c r="T18" s="134">
        <v>815644.32097656245</v>
      </c>
      <c r="U18" s="133"/>
      <c r="V18" s="166">
        <v>11361484.001250001</v>
      </c>
      <c r="W18" s="135">
        <v>41588.929726562521</v>
      </c>
    </row>
    <row r="19" spans="1:23" ht="11.25" customHeight="1" x14ac:dyDescent="0.3">
      <c r="A19" s="117"/>
      <c r="B19" s="117" t="s">
        <v>26</v>
      </c>
      <c r="C19" s="117"/>
      <c r="D19" s="117"/>
      <c r="E19" s="118"/>
      <c r="F19" s="119"/>
      <c r="G19" s="120"/>
      <c r="H19" s="120"/>
      <c r="I19" s="120"/>
      <c r="J19" s="120"/>
      <c r="K19" s="121"/>
      <c r="L19" s="122"/>
      <c r="M19" s="122"/>
      <c r="N19" s="122"/>
      <c r="O19" s="122"/>
      <c r="P19" s="122"/>
      <c r="Q19" s="122"/>
      <c r="R19" s="123"/>
      <c r="S19" s="124"/>
      <c r="T19" s="125"/>
      <c r="U19" s="124"/>
      <c r="V19" s="164"/>
      <c r="W19" s="165"/>
    </row>
    <row r="20" spans="1:23" ht="11.25" customHeight="1" x14ac:dyDescent="0.3">
      <c r="A20" s="117"/>
      <c r="B20" s="117"/>
      <c r="C20" s="117" t="s">
        <v>69</v>
      </c>
      <c r="D20" s="117"/>
      <c r="E20" s="118"/>
      <c r="F20" s="119">
        <v>0</v>
      </c>
      <c r="G20" s="120">
        <v>0</v>
      </c>
      <c r="H20" s="120">
        <v>35677.279999999999</v>
      </c>
      <c r="I20" s="120">
        <v>0</v>
      </c>
      <c r="J20" s="120">
        <v>6640.05</v>
      </c>
      <c r="K20" s="121">
        <v>16617.890625</v>
      </c>
      <c r="L20" s="122">
        <v>16617.890625</v>
      </c>
      <c r="M20" s="122">
        <v>16617.890625</v>
      </c>
      <c r="N20" s="122">
        <v>16617.890625</v>
      </c>
      <c r="O20" s="122">
        <v>16617.890625</v>
      </c>
      <c r="P20" s="122">
        <v>16617.890625</v>
      </c>
      <c r="Q20" s="122">
        <v>16617.890625</v>
      </c>
      <c r="R20" s="123">
        <v>158642.56437500002</v>
      </c>
      <c r="S20" s="124">
        <v>158642.56</v>
      </c>
      <c r="T20" s="125">
        <v>4.3750000186264515E-3</v>
      </c>
      <c r="U20" s="124"/>
      <c r="V20" s="164">
        <v>158642.56125</v>
      </c>
      <c r="W20" s="165">
        <v>3.1250000174622983E-3</v>
      </c>
    </row>
    <row r="21" spans="1:23" ht="11.25" customHeight="1" x14ac:dyDescent="0.3">
      <c r="A21" s="117"/>
      <c r="B21" s="117"/>
      <c r="C21" s="117" t="s">
        <v>70</v>
      </c>
      <c r="D21" s="117"/>
      <c r="E21" s="118"/>
      <c r="F21" s="119">
        <v>0</v>
      </c>
      <c r="G21" s="120">
        <v>0</v>
      </c>
      <c r="H21" s="120">
        <v>0</v>
      </c>
      <c r="I21" s="120">
        <v>0</v>
      </c>
      <c r="J21" s="120">
        <v>15658</v>
      </c>
      <c r="K21" s="121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3">
        <v>15658</v>
      </c>
      <c r="S21" s="124">
        <v>0</v>
      </c>
      <c r="T21" s="125">
        <v>15658</v>
      </c>
      <c r="U21" s="124" t="s">
        <v>71</v>
      </c>
      <c r="V21" s="164">
        <v>0</v>
      </c>
      <c r="W21" s="165">
        <v>15658</v>
      </c>
    </row>
    <row r="22" spans="1:23" ht="11.25" customHeight="1" x14ac:dyDescent="0.3">
      <c r="A22" s="117"/>
      <c r="B22" s="117"/>
      <c r="C22" s="117" t="s">
        <v>72</v>
      </c>
      <c r="D22" s="117"/>
      <c r="E22" s="118"/>
      <c r="F22" s="119">
        <v>0</v>
      </c>
      <c r="G22" s="120">
        <v>0</v>
      </c>
      <c r="H22" s="120">
        <v>0</v>
      </c>
      <c r="I22" s="120">
        <v>0</v>
      </c>
      <c r="J22" s="120">
        <v>0</v>
      </c>
      <c r="K22" s="121">
        <v>28539.21875</v>
      </c>
      <c r="L22" s="122">
        <v>28539.21875</v>
      </c>
      <c r="M22" s="122">
        <v>28539.21875</v>
      </c>
      <c r="N22" s="122">
        <v>28539.21875</v>
      </c>
      <c r="O22" s="122">
        <v>28539.21875</v>
      </c>
      <c r="P22" s="122">
        <v>28539.21875</v>
      </c>
      <c r="Q22" s="122">
        <v>28539.21875</v>
      </c>
      <c r="R22" s="123">
        <v>199774.53125</v>
      </c>
      <c r="S22" s="124">
        <v>199774.53</v>
      </c>
      <c r="T22" s="125">
        <v>1.2500000011641532E-3</v>
      </c>
      <c r="U22" s="124"/>
      <c r="V22" s="164">
        <v>199774.53125</v>
      </c>
      <c r="W22" s="165">
        <v>0</v>
      </c>
    </row>
    <row r="23" spans="1:23" ht="11.25" customHeight="1" x14ac:dyDescent="0.3">
      <c r="A23" s="117"/>
      <c r="B23" s="117"/>
      <c r="C23" s="117" t="s">
        <v>73</v>
      </c>
      <c r="D23" s="117"/>
      <c r="E23" s="118"/>
      <c r="F23" s="119">
        <v>0</v>
      </c>
      <c r="G23" s="120">
        <v>0</v>
      </c>
      <c r="H23" s="120">
        <v>31503.98</v>
      </c>
      <c r="I23" s="120">
        <v>44823.42</v>
      </c>
      <c r="J23" s="120">
        <v>0</v>
      </c>
      <c r="K23" s="121">
        <v>51450.28125</v>
      </c>
      <c r="L23" s="122">
        <v>51450.28125</v>
      </c>
      <c r="M23" s="122">
        <v>51450.28125</v>
      </c>
      <c r="N23" s="122">
        <v>51450.28125</v>
      </c>
      <c r="O23" s="122">
        <v>51450.28125</v>
      </c>
      <c r="P23" s="122">
        <v>51450.28125</v>
      </c>
      <c r="Q23" s="122">
        <v>51450.28125</v>
      </c>
      <c r="R23" s="123">
        <v>436479.36875000002</v>
      </c>
      <c r="S23" s="124">
        <v>436479.36</v>
      </c>
      <c r="T23" s="125">
        <v>8.750000037252903E-3</v>
      </c>
      <c r="U23" s="124"/>
      <c r="V23" s="164">
        <v>436479.36875000002</v>
      </c>
      <c r="W23" s="165">
        <v>0</v>
      </c>
    </row>
    <row r="24" spans="1:23" ht="11.25" customHeight="1" x14ac:dyDescent="0.3">
      <c r="A24" s="117"/>
      <c r="B24" s="117"/>
      <c r="C24" s="117" t="s">
        <v>74</v>
      </c>
      <c r="D24" s="117"/>
      <c r="E24" s="118"/>
      <c r="F24" s="119">
        <v>0</v>
      </c>
      <c r="G24" s="120">
        <v>0</v>
      </c>
      <c r="H24" s="120">
        <v>0</v>
      </c>
      <c r="I24" s="120">
        <v>19394.36</v>
      </c>
      <c r="J24" s="120">
        <v>21657.84</v>
      </c>
      <c r="K24" s="121">
        <v>19492.275390625</v>
      </c>
      <c r="L24" s="122">
        <v>19492.275390625</v>
      </c>
      <c r="M24" s="122">
        <v>19492.275390625</v>
      </c>
      <c r="N24" s="122">
        <v>19492.275390625</v>
      </c>
      <c r="O24" s="122">
        <v>19492.275390625</v>
      </c>
      <c r="P24" s="122">
        <v>19492.275390625</v>
      </c>
      <c r="Q24" s="122">
        <v>19492.275390625</v>
      </c>
      <c r="R24" s="123">
        <v>177498.12773437501</v>
      </c>
      <c r="S24" s="124">
        <v>177498.12</v>
      </c>
      <c r="T24" s="125">
        <v>7.7343750162981451E-3</v>
      </c>
      <c r="U24" s="124"/>
      <c r="V24" s="164">
        <v>177498.12562499999</v>
      </c>
      <c r="W24" s="165">
        <v>2.1093750256113708E-3</v>
      </c>
    </row>
    <row r="25" spans="1:23" ht="11.25" customHeight="1" x14ac:dyDescent="0.3">
      <c r="A25" s="117"/>
      <c r="B25" s="117"/>
      <c r="C25" s="117" t="s">
        <v>75</v>
      </c>
      <c r="D25" s="117"/>
      <c r="E25" s="118"/>
      <c r="F25" s="119">
        <v>0</v>
      </c>
      <c r="G25" s="120">
        <v>0</v>
      </c>
      <c r="H25" s="120">
        <v>0</v>
      </c>
      <c r="I25" s="120">
        <v>0</v>
      </c>
      <c r="J25" s="120">
        <v>0</v>
      </c>
      <c r="K25" s="121">
        <v>641.81146240234375</v>
      </c>
      <c r="L25" s="122">
        <v>641.81146240234375</v>
      </c>
      <c r="M25" s="122">
        <v>641.81146240234375</v>
      </c>
      <c r="N25" s="122">
        <v>641.81146240234375</v>
      </c>
      <c r="O25" s="122">
        <v>641.81146240234375</v>
      </c>
      <c r="P25" s="122">
        <v>641.81146240234375</v>
      </c>
      <c r="Q25" s="122">
        <v>641.81146240234375</v>
      </c>
      <c r="R25" s="123">
        <v>4492.6802368164063</v>
      </c>
      <c r="S25" s="124">
        <v>4492.68</v>
      </c>
      <c r="T25" s="125">
        <v>2.368164059589617E-4</v>
      </c>
      <c r="U25" s="124"/>
      <c r="V25" s="164">
        <v>4492.68017578125</v>
      </c>
      <c r="W25" s="165">
        <v>6.103515625E-5</v>
      </c>
    </row>
    <row r="26" spans="1:23" ht="11.25" customHeight="1" x14ac:dyDescent="0.3">
      <c r="A26" s="117"/>
      <c r="B26" s="117"/>
      <c r="C26" s="117" t="s">
        <v>76</v>
      </c>
      <c r="D26" s="117"/>
      <c r="E26" s="118"/>
      <c r="F26" s="119">
        <v>0</v>
      </c>
      <c r="G26" s="120">
        <v>0</v>
      </c>
      <c r="H26" s="120">
        <v>0</v>
      </c>
      <c r="I26" s="120">
        <v>0</v>
      </c>
      <c r="J26" s="120">
        <v>264986.73</v>
      </c>
      <c r="K26" s="121">
        <v>53573.32421875</v>
      </c>
      <c r="L26" s="122">
        <v>53573.32421875</v>
      </c>
      <c r="M26" s="122">
        <v>53573.32421875</v>
      </c>
      <c r="N26" s="122">
        <v>53573.32421875</v>
      </c>
      <c r="O26" s="122">
        <v>53573.32421875</v>
      </c>
      <c r="P26" s="122">
        <v>53573.32421875</v>
      </c>
      <c r="Q26" s="122">
        <v>53573.32421875</v>
      </c>
      <c r="R26" s="123">
        <v>639999.99953124998</v>
      </c>
      <c r="S26" s="124">
        <v>640000.01</v>
      </c>
      <c r="T26" s="125">
        <v>-1.0468750027939677E-2</v>
      </c>
      <c r="U26" s="124"/>
      <c r="V26" s="164">
        <v>640000</v>
      </c>
      <c r="W26" s="165">
        <v>-4.6875001862645149E-4</v>
      </c>
    </row>
    <row r="27" spans="1:23" ht="11.25" customHeight="1" x14ac:dyDescent="0.3">
      <c r="A27" s="117"/>
      <c r="B27" s="117"/>
      <c r="C27" s="117" t="s">
        <v>77</v>
      </c>
      <c r="D27" s="117"/>
      <c r="E27" s="118"/>
      <c r="F27" s="119">
        <v>0</v>
      </c>
      <c r="G27" s="120">
        <v>0</v>
      </c>
      <c r="H27" s="120">
        <v>0</v>
      </c>
      <c r="I27" s="120">
        <v>0</v>
      </c>
      <c r="J27" s="120">
        <v>15820.64</v>
      </c>
      <c r="K27" s="121">
        <v>31004.474609375</v>
      </c>
      <c r="L27" s="122">
        <v>31004.474609375</v>
      </c>
      <c r="M27" s="122">
        <v>31004.474609375</v>
      </c>
      <c r="N27" s="122">
        <v>31004.474609375</v>
      </c>
      <c r="O27" s="122">
        <v>31004.474609375</v>
      </c>
      <c r="P27" s="122">
        <v>31004.474609375</v>
      </c>
      <c r="Q27" s="122">
        <v>31004.474609375</v>
      </c>
      <c r="R27" s="123">
        <v>232851.96226562501</v>
      </c>
      <c r="S27" s="124">
        <v>232851.97</v>
      </c>
      <c r="T27" s="125">
        <v>-7.7343749871943146E-3</v>
      </c>
      <c r="U27" s="124"/>
      <c r="V27" s="164">
        <v>232851.96875</v>
      </c>
      <c r="W27" s="165">
        <v>-6.4843749860301614E-3</v>
      </c>
    </row>
    <row r="28" spans="1:23" ht="11.25" customHeight="1" x14ac:dyDescent="0.3">
      <c r="A28" s="117"/>
      <c r="B28" s="117"/>
      <c r="C28" s="117" t="s">
        <v>78</v>
      </c>
      <c r="D28" s="117"/>
      <c r="E28" s="118"/>
      <c r="F28" s="119">
        <v>0</v>
      </c>
      <c r="G28" s="120">
        <v>0</v>
      </c>
      <c r="H28" s="120">
        <v>0</v>
      </c>
      <c r="I28" s="120">
        <v>0</v>
      </c>
      <c r="J28" s="120">
        <v>0</v>
      </c>
      <c r="K28" s="121">
        <v>1571.434326171875</v>
      </c>
      <c r="L28" s="122">
        <v>1571.434326171875</v>
      </c>
      <c r="M28" s="122">
        <v>1571.434326171875</v>
      </c>
      <c r="N28" s="122">
        <v>1571.434326171875</v>
      </c>
      <c r="O28" s="122">
        <v>1571.434326171875</v>
      </c>
      <c r="P28" s="122">
        <v>1571.434326171875</v>
      </c>
      <c r="Q28" s="122">
        <v>1571.434326171875</v>
      </c>
      <c r="R28" s="123">
        <v>11000.040283203125</v>
      </c>
      <c r="S28" s="124">
        <v>11000.04</v>
      </c>
      <c r="T28" s="125">
        <v>2.8320312412688509E-4</v>
      </c>
      <c r="U28" s="124"/>
      <c r="V28" s="164">
        <v>11000.0400390625</v>
      </c>
      <c r="W28" s="165">
        <v>2.44140625E-4</v>
      </c>
    </row>
    <row r="29" spans="1:23" ht="11.25" customHeight="1" x14ac:dyDescent="0.3">
      <c r="A29" s="117"/>
      <c r="B29" s="117"/>
      <c r="C29" s="117" t="s">
        <v>79</v>
      </c>
      <c r="D29" s="117"/>
      <c r="E29" s="118"/>
      <c r="F29" s="119">
        <v>0</v>
      </c>
      <c r="G29" s="120">
        <v>0</v>
      </c>
      <c r="H29" s="120">
        <v>0</v>
      </c>
      <c r="I29" s="120">
        <v>0</v>
      </c>
      <c r="J29" s="120">
        <v>20764.72</v>
      </c>
      <c r="K29" s="121">
        <v>5247.89404296875</v>
      </c>
      <c r="L29" s="122">
        <v>5247.89404296875</v>
      </c>
      <c r="M29" s="122">
        <v>5247.89404296875</v>
      </c>
      <c r="N29" s="122">
        <v>5247.89404296875</v>
      </c>
      <c r="O29" s="122">
        <v>5247.89404296875</v>
      </c>
      <c r="P29" s="122">
        <v>5247.89404296875</v>
      </c>
      <c r="Q29" s="122">
        <v>5247.89404296875</v>
      </c>
      <c r="R29" s="123">
        <v>57499.978300781251</v>
      </c>
      <c r="S29" s="124">
        <v>57499.98</v>
      </c>
      <c r="T29" s="125">
        <v>-1.6992187520372681E-3</v>
      </c>
      <c r="U29" s="124"/>
      <c r="V29" s="164">
        <v>57499.98046875</v>
      </c>
      <c r="W29" s="165">
        <v>-2.1679687488358468E-3</v>
      </c>
    </row>
    <row r="30" spans="1:23" ht="11.25" customHeight="1" x14ac:dyDescent="0.3">
      <c r="A30" s="117"/>
      <c r="B30" s="117"/>
      <c r="C30" s="117" t="s">
        <v>80</v>
      </c>
      <c r="D30" s="117"/>
      <c r="E30" s="118"/>
      <c r="F30" s="119">
        <v>0</v>
      </c>
      <c r="G30" s="120">
        <v>0</v>
      </c>
      <c r="H30" s="120">
        <v>0</v>
      </c>
      <c r="I30" s="120">
        <v>0</v>
      </c>
      <c r="J30" s="120">
        <v>0</v>
      </c>
      <c r="K30" s="121">
        <v>51518.39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3">
        <v>51518.39</v>
      </c>
      <c r="S30" s="124">
        <v>0.01</v>
      </c>
      <c r="T30" s="125">
        <v>51518.38</v>
      </c>
      <c r="U30" s="124" t="s">
        <v>81</v>
      </c>
      <c r="V30" s="164">
        <v>51518.39</v>
      </c>
      <c r="W30" s="165">
        <v>0</v>
      </c>
    </row>
    <row r="31" spans="1:23" ht="11.25" customHeight="1" x14ac:dyDescent="0.3">
      <c r="A31" s="117"/>
      <c r="B31" s="117"/>
      <c r="C31" s="117" t="s">
        <v>82</v>
      </c>
      <c r="D31" s="117"/>
      <c r="E31" s="118"/>
      <c r="F31" s="119">
        <v>100</v>
      </c>
      <c r="G31" s="120">
        <v>0</v>
      </c>
      <c r="H31" s="120">
        <v>0</v>
      </c>
      <c r="I31" s="120">
        <v>0</v>
      </c>
      <c r="J31" s="120">
        <v>0</v>
      </c>
      <c r="K31" s="121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3">
        <v>100</v>
      </c>
      <c r="S31" s="124">
        <v>0</v>
      </c>
      <c r="T31" s="125">
        <v>100</v>
      </c>
      <c r="U31" s="124" t="s">
        <v>83</v>
      </c>
      <c r="V31" s="164">
        <v>100</v>
      </c>
      <c r="W31" s="165">
        <v>0</v>
      </c>
    </row>
    <row r="32" spans="1:23" ht="11.25" customHeight="1" x14ac:dyDescent="0.3">
      <c r="A32" s="117"/>
      <c r="B32" s="117"/>
      <c r="C32" s="126" t="s">
        <v>84</v>
      </c>
      <c r="D32" s="126"/>
      <c r="E32" s="127"/>
      <c r="F32" s="128">
        <v>100</v>
      </c>
      <c r="G32" s="129">
        <v>0</v>
      </c>
      <c r="H32" s="129">
        <v>67181.259999999995</v>
      </c>
      <c r="I32" s="129">
        <v>64217.78</v>
      </c>
      <c r="J32" s="129">
        <v>345527.98</v>
      </c>
      <c r="K32" s="130">
        <v>259656.99467529298</v>
      </c>
      <c r="L32" s="131">
        <v>208138.60467529297</v>
      </c>
      <c r="M32" s="131">
        <v>208138.60467529297</v>
      </c>
      <c r="N32" s="131">
        <v>208138.60467529297</v>
      </c>
      <c r="O32" s="131">
        <v>208138.60467529297</v>
      </c>
      <c r="P32" s="131">
        <v>208138.60467529297</v>
      </c>
      <c r="Q32" s="131">
        <v>208138.60467529297</v>
      </c>
      <c r="R32" s="132">
        <v>1985515.6427270505</v>
      </c>
      <c r="S32" s="133">
        <v>1918239.26</v>
      </c>
      <c r="T32" s="134">
        <v>67276.382727050834</v>
      </c>
      <c r="U32" s="133"/>
      <c r="V32" s="166">
        <v>1969857.6463085937</v>
      </c>
      <c r="W32" s="135">
        <v>15657.996418457071</v>
      </c>
    </row>
    <row r="33" spans="1:23" ht="11.25" customHeight="1" x14ac:dyDescent="0.3">
      <c r="A33" s="117"/>
      <c r="B33" s="117" t="s">
        <v>27</v>
      </c>
      <c r="C33" s="117"/>
      <c r="D33" s="117"/>
      <c r="E33" s="118"/>
      <c r="F33" s="119"/>
      <c r="G33" s="120"/>
      <c r="H33" s="120"/>
      <c r="I33" s="120"/>
      <c r="J33" s="120"/>
      <c r="K33" s="121"/>
      <c r="L33" s="122"/>
      <c r="M33" s="122"/>
      <c r="N33" s="122"/>
      <c r="O33" s="122"/>
      <c r="P33" s="122"/>
      <c r="Q33" s="122"/>
      <c r="R33" s="123"/>
      <c r="S33" s="124"/>
      <c r="T33" s="125"/>
      <c r="U33" s="124"/>
      <c r="V33" s="164"/>
      <c r="W33" s="165"/>
    </row>
    <row r="34" spans="1:23" ht="11.25" customHeight="1" x14ac:dyDescent="0.3">
      <c r="A34" s="117"/>
      <c r="B34" s="117"/>
      <c r="C34" s="117" t="s">
        <v>85</v>
      </c>
      <c r="D34" s="117"/>
      <c r="E34" s="118"/>
      <c r="F34" s="119">
        <v>0</v>
      </c>
      <c r="G34" s="120">
        <v>0</v>
      </c>
      <c r="H34" s="120">
        <v>0</v>
      </c>
      <c r="I34" s="120">
        <v>258700</v>
      </c>
      <c r="J34" s="120">
        <v>276</v>
      </c>
      <c r="K34" s="121">
        <v>37689.14453125</v>
      </c>
      <c r="L34" s="122">
        <v>37689.14453125</v>
      </c>
      <c r="M34" s="122">
        <v>37689.14453125</v>
      </c>
      <c r="N34" s="122">
        <v>37689.14453125</v>
      </c>
      <c r="O34" s="122">
        <v>37689.14453125</v>
      </c>
      <c r="P34" s="122">
        <v>37689.14453125</v>
      </c>
      <c r="Q34" s="122">
        <v>37689.14453125</v>
      </c>
      <c r="R34" s="123">
        <v>522800.01171875</v>
      </c>
      <c r="S34" s="124">
        <v>522800</v>
      </c>
      <c r="T34" s="125">
        <v>1.171875E-2</v>
      </c>
      <c r="U34" s="124" t="s">
        <v>86</v>
      </c>
      <c r="V34" s="164">
        <v>522800</v>
      </c>
      <c r="W34" s="165">
        <v>1.171875E-2</v>
      </c>
    </row>
    <row r="35" spans="1:23" ht="11.25" customHeight="1" x14ac:dyDescent="0.3">
      <c r="A35" s="117"/>
      <c r="B35" s="117"/>
      <c r="C35" s="126" t="s">
        <v>87</v>
      </c>
      <c r="D35" s="126"/>
      <c r="E35" s="127"/>
      <c r="F35" s="128">
        <v>0</v>
      </c>
      <c r="G35" s="129">
        <v>0</v>
      </c>
      <c r="H35" s="129">
        <v>0</v>
      </c>
      <c r="I35" s="129">
        <v>258700</v>
      </c>
      <c r="J35" s="129">
        <v>276</v>
      </c>
      <c r="K35" s="130">
        <v>37689.14453125</v>
      </c>
      <c r="L35" s="131">
        <v>37689.14453125</v>
      </c>
      <c r="M35" s="131">
        <v>37689.14453125</v>
      </c>
      <c r="N35" s="131">
        <v>37689.14453125</v>
      </c>
      <c r="O35" s="131">
        <v>37689.14453125</v>
      </c>
      <c r="P35" s="131">
        <v>37689.14453125</v>
      </c>
      <c r="Q35" s="131">
        <v>37689.14453125</v>
      </c>
      <c r="R35" s="132">
        <v>522800.01171875</v>
      </c>
      <c r="S35" s="133">
        <v>522800</v>
      </c>
      <c r="T35" s="134">
        <v>1.171875E-2</v>
      </c>
      <c r="U35" s="133"/>
      <c r="V35" s="166">
        <v>522800</v>
      </c>
      <c r="W35" s="135">
        <v>1.171875E-2</v>
      </c>
    </row>
    <row r="36" spans="1:23" ht="11.25" customHeight="1" x14ac:dyDescent="0.3">
      <c r="A36" s="117"/>
      <c r="B36" s="117" t="s">
        <v>28</v>
      </c>
      <c r="C36" s="117"/>
      <c r="D36" s="117"/>
      <c r="E36" s="118"/>
      <c r="F36" s="119"/>
      <c r="G36" s="120"/>
      <c r="H36" s="120"/>
      <c r="I36" s="120"/>
      <c r="J36" s="120"/>
      <c r="K36" s="121"/>
      <c r="L36" s="122"/>
      <c r="M36" s="122"/>
      <c r="N36" s="122"/>
      <c r="O36" s="122"/>
      <c r="P36" s="122"/>
      <c r="Q36" s="122"/>
      <c r="R36" s="123"/>
      <c r="S36" s="124"/>
      <c r="T36" s="125"/>
      <c r="U36" s="124"/>
      <c r="V36" s="164"/>
      <c r="W36" s="165"/>
    </row>
    <row r="37" spans="1:23" ht="11.25" customHeight="1" x14ac:dyDescent="0.3">
      <c r="A37" s="117"/>
      <c r="B37" s="117"/>
      <c r="C37" s="117" t="s">
        <v>88</v>
      </c>
      <c r="D37" s="117"/>
      <c r="E37" s="118"/>
      <c r="F37" s="119">
        <v>0</v>
      </c>
      <c r="G37" s="120">
        <v>16579.12</v>
      </c>
      <c r="H37" s="120">
        <v>602.67999999999995</v>
      </c>
      <c r="I37" s="120">
        <v>507.66</v>
      </c>
      <c r="J37" s="120">
        <v>676.59</v>
      </c>
      <c r="K37" s="121">
        <v>947.70147705078125</v>
      </c>
      <c r="L37" s="122">
        <v>947.70147705078125</v>
      </c>
      <c r="M37" s="122">
        <v>947.70147705078125</v>
      </c>
      <c r="N37" s="122">
        <v>947.70147705078125</v>
      </c>
      <c r="O37" s="122">
        <v>947.70147705078125</v>
      </c>
      <c r="P37" s="122">
        <v>947.70147705078125</v>
      </c>
      <c r="Q37" s="122">
        <v>947.70147705078125</v>
      </c>
      <c r="R37" s="123">
        <v>24999.960339355468</v>
      </c>
      <c r="S37" s="124">
        <v>24999.96</v>
      </c>
      <c r="T37" s="125">
        <v>3.3935546889551915E-4</v>
      </c>
      <c r="U37" s="124" t="s">
        <v>89</v>
      </c>
      <c r="V37" s="164">
        <v>24999.96</v>
      </c>
      <c r="W37" s="165">
        <v>3.3935546889551915E-4</v>
      </c>
    </row>
    <row r="38" spans="1:23" ht="11.25" customHeight="1" x14ac:dyDescent="0.3">
      <c r="A38" s="117"/>
      <c r="B38" s="117"/>
      <c r="C38" s="117" t="s">
        <v>90</v>
      </c>
      <c r="D38" s="117"/>
      <c r="E38" s="118"/>
      <c r="F38" s="119">
        <v>0</v>
      </c>
      <c r="G38" s="120">
        <v>0</v>
      </c>
      <c r="H38" s="120">
        <v>0</v>
      </c>
      <c r="I38" s="120">
        <v>33813</v>
      </c>
      <c r="J38" s="120">
        <v>0</v>
      </c>
      <c r="K38" s="121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3">
        <v>33813</v>
      </c>
      <c r="S38" s="124">
        <v>2679.84</v>
      </c>
      <c r="T38" s="125">
        <v>31133.16</v>
      </c>
      <c r="U38" s="124" t="s">
        <v>91</v>
      </c>
      <c r="V38" s="164">
        <v>33813</v>
      </c>
      <c r="W38" s="165">
        <v>0</v>
      </c>
    </row>
    <row r="39" spans="1:23" ht="11.25" customHeight="1" x14ac:dyDescent="0.3">
      <c r="A39" s="117"/>
      <c r="B39" s="117"/>
      <c r="C39" s="117" t="s">
        <v>92</v>
      </c>
      <c r="D39" s="117"/>
      <c r="E39" s="118"/>
      <c r="F39" s="119">
        <v>75</v>
      </c>
      <c r="G39" s="120">
        <v>1206.5</v>
      </c>
      <c r="H39" s="120">
        <v>172.31</v>
      </c>
      <c r="I39" s="120">
        <v>1676.01</v>
      </c>
      <c r="J39" s="120">
        <v>416</v>
      </c>
      <c r="K39" s="121">
        <v>3682.92578125</v>
      </c>
      <c r="L39" s="122">
        <v>3682.92578125</v>
      </c>
      <c r="M39" s="122">
        <v>3682.92578125</v>
      </c>
      <c r="N39" s="122">
        <v>3682.92578125</v>
      </c>
      <c r="O39" s="122">
        <v>3682.92578125</v>
      </c>
      <c r="P39" s="122">
        <v>3682.92578125</v>
      </c>
      <c r="Q39" s="122">
        <v>3682.92578125</v>
      </c>
      <c r="R39" s="123">
        <v>29326.30046875</v>
      </c>
      <c r="S39" s="124">
        <v>29326.3</v>
      </c>
      <c r="T39" s="125">
        <v>4.6875000043655746E-4</v>
      </c>
      <c r="U39" s="124"/>
      <c r="V39" s="164">
        <v>29326.30046875</v>
      </c>
      <c r="W39" s="165">
        <v>0</v>
      </c>
    </row>
    <row r="40" spans="1:23" ht="11.25" customHeight="1" x14ac:dyDescent="0.3">
      <c r="A40" s="117"/>
      <c r="B40" s="117"/>
      <c r="C40" s="126" t="s">
        <v>93</v>
      </c>
      <c r="D40" s="126"/>
      <c r="E40" s="127"/>
      <c r="F40" s="128">
        <v>75</v>
      </c>
      <c r="G40" s="129">
        <v>17785.62</v>
      </c>
      <c r="H40" s="129">
        <v>774.99</v>
      </c>
      <c r="I40" s="129">
        <v>35996.670000000006</v>
      </c>
      <c r="J40" s="129">
        <v>1092.5900000000001</v>
      </c>
      <c r="K40" s="130">
        <v>4630.6272583007813</v>
      </c>
      <c r="L40" s="131">
        <v>4630.6272583007813</v>
      </c>
      <c r="M40" s="131">
        <v>4630.6272583007813</v>
      </c>
      <c r="N40" s="131">
        <v>4630.6272583007813</v>
      </c>
      <c r="O40" s="131">
        <v>4630.6272583007813</v>
      </c>
      <c r="P40" s="131">
        <v>4630.6272583007813</v>
      </c>
      <c r="Q40" s="131">
        <v>4630.6272583007813</v>
      </c>
      <c r="R40" s="132">
        <v>88139.260808105464</v>
      </c>
      <c r="S40" s="133">
        <v>57006.1</v>
      </c>
      <c r="T40" s="134">
        <v>31133.160808105469</v>
      </c>
      <c r="U40" s="133"/>
      <c r="V40" s="166">
        <v>88139.260468749999</v>
      </c>
      <c r="W40" s="135">
        <v>3.3935546889551915E-4</v>
      </c>
    </row>
    <row r="41" spans="1:23" ht="11.25" customHeight="1" x14ac:dyDescent="0.3">
      <c r="A41" s="117"/>
      <c r="B41" s="126" t="s">
        <v>29</v>
      </c>
      <c r="C41" s="126"/>
      <c r="D41" s="126"/>
      <c r="E41" s="127"/>
      <c r="F41" s="128">
        <v>1066186.6299999999</v>
      </c>
      <c r="G41" s="129">
        <v>1069179.1800000002</v>
      </c>
      <c r="H41" s="129">
        <v>1055481.48</v>
      </c>
      <c r="I41" s="129">
        <v>1375813.52</v>
      </c>
      <c r="J41" s="129">
        <v>1455729.06</v>
      </c>
      <c r="K41" s="130">
        <v>1346709.8294531251</v>
      </c>
      <c r="L41" s="131">
        <v>1295191.439453125</v>
      </c>
      <c r="M41" s="131">
        <v>1295191.439453125</v>
      </c>
      <c r="N41" s="131">
        <v>1295191.439453125</v>
      </c>
      <c r="O41" s="131">
        <v>1295191.439453125</v>
      </c>
      <c r="P41" s="131">
        <v>1295191.439453125</v>
      </c>
      <c r="Q41" s="131">
        <v>1295191.439453125</v>
      </c>
      <c r="R41" s="132">
        <v>15140248.336171875</v>
      </c>
      <c r="S41" s="133">
        <v>14261043.09</v>
      </c>
      <c r="T41" s="134">
        <v>879205.24617187493</v>
      </c>
      <c r="U41" s="133"/>
      <c r="V41" s="166">
        <v>15090033.803027343</v>
      </c>
      <c r="W41" s="135">
        <v>50214.533144531335</v>
      </c>
    </row>
    <row r="42" spans="1:23" ht="11.25" customHeight="1" x14ac:dyDescent="0.3">
      <c r="A42" s="117" t="s">
        <v>30</v>
      </c>
      <c r="B42" s="117"/>
      <c r="C42" s="117"/>
      <c r="D42" s="117"/>
      <c r="E42" s="118"/>
      <c r="F42" s="119"/>
      <c r="G42" s="120"/>
      <c r="H42" s="120"/>
      <c r="I42" s="120"/>
      <c r="J42" s="120"/>
      <c r="K42" s="121"/>
      <c r="L42" s="122"/>
      <c r="M42" s="122"/>
      <c r="N42" s="122"/>
      <c r="O42" s="122"/>
      <c r="P42" s="122"/>
      <c r="Q42" s="122"/>
      <c r="R42" s="123"/>
      <c r="S42" s="124"/>
      <c r="T42" s="125"/>
      <c r="U42" s="124"/>
      <c r="V42" s="164"/>
      <c r="W42" s="165"/>
    </row>
    <row r="43" spans="1:23" ht="11.25" customHeight="1" x14ac:dyDescent="0.3">
      <c r="A43" s="117"/>
      <c r="B43" s="117" t="s">
        <v>31</v>
      </c>
      <c r="C43" s="117"/>
      <c r="D43" s="117"/>
      <c r="E43" s="118"/>
      <c r="F43" s="119"/>
      <c r="G43" s="120"/>
      <c r="H43" s="120"/>
      <c r="I43" s="120"/>
      <c r="J43" s="120"/>
      <c r="K43" s="121"/>
      <c r="L43" s="122"/>
      <c r="M43" s="122"/>
      <c r="N43" s="122"/>
      <c r="O43" s="122"/>
      <c r="P43" s="122"/>
      <c r="Q43" s="122"/>
      <c r="R43" s="123"/>
      <c r="S43" s="124"/>
      <c r="T43" s="125"/>
      <c r="U43" s="124"/>
      <c r="V43" s="164"/>
      <c r="W43" s="165"/>
    </row>
    <row r="44" spans="1:23" ht="11.25" customHeight="1" x14ac:dyDescent="0.3">
      <c r="A44" s="117"/>
      <c r="B44" s="117"/>
      <c r="C44" s="117" t="s">
        <v>94</v>
      </c>
      <c r="D44" s="117"/>
      <c r="E44" s="118"/>
      <c r="F44" s="119">
        <v>104337.58</v>
      </c>
      <c r="G44" s="120">
        <v>120056.95</v>
      </c>
      <c r="H44" s="120">
        <v>117514.73</v>
      </c>
      <c r="I44" s="120">
        <v>118344.32000000001</v>
      </c>
      <c r="J44" s="120">
        <v>118344.32000000001</v>
      </c>
      <c r="K44" s="121">
        <v>127833.862987484</v>
      </c>
      <c r="L44" s="122">
        <v>127833.862987484</v>
      </c>
      <c r="M44" s="122">
        <v>127833.862987484</v>
      </c>
      <c r="N44" s="122">
        <v>127833.862987484</v>
      </c>
      <c r="O44" s="122">
        <v>127833.862987484</v>
      </c>
      <c r="P44" s="122">
        <v>127833.862987484</v>
      </c>
      <c r="Q44" s="122">
        <v>127833.862987484</v>
      </c>
      <c r="R44" s="123">
        <v>1473434.9409123883</v>
      </c>
      <c r="S44" s="124">
        <v>1656435.72</v>
      </c>
      <c r="T44" s="125">
        <v>183000.77908761171</v>
      </c>
      <c r="U44" s="124" t="s">
        <v>95</v>
      </c>
      <c r="V44" s="164">
        <v>1482924.4838998723</v>
      </c>
      <c r="W44" s="165">
        <v>9489.5429874840192</v>
      </c>
    </row>
    <row r="45" spans="1:23" ht="11.25" customHeight="1" x14ac:dyDescent="0.3">
      <c r="A45" s="117"/>
      <c r="B45" s="117"/>
      <c r="C45" s="117" t="s">
        <v>96</v>
      </c>
      <c r="D45" s="117"/>
      <c r="E45" s="118"/>
      <c r="F45" s="119">
        <v>1250</v>
      </c>
      <c r="G45" s="120">
        <v>5250</v>
      </c>
      <c r="H45" s="120">
        <v>8250</v>
      </c>
      <c r="I45" s="120">
        <v>3450</v>
      </c>
      <c r="J45" s="120">
        <v>1250</v>
      </c>
      <c r="K45" s="121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3">
        <v>19450</v>
      </c>
      <c r="S45" s="124">
        <v>0</v>
      </c>
      <c r="T45" s="125">
        <v>-19450</v>
      </c>
      <c r="U45" s="124"/>
      <c r="V45" s="164">
        <v>18200</v>
      </c>
      <c r="W45" s="165">
        <v>-1250</v>
      </c>
    </row>
    <row r="46" spans="1:23" ht="11.25" customHeight="1" x14ac:dyDescent="0.3">
      <c r="A46" s="117"/>
      <c r="B46" s="117"/>
      <c r="C46" s="117" t="s">
        <v>97</v>
      </c>
      <c r="D46" s="117"/>
      <c r="E46" s="118"/>
      <c r="F46" s="119">
        <v>10194.200000000001</v>
      </c>
      <c r="G46" s="120">
        <v>32006.01</v>
      </c>
      <c r="H46" s="120">
        <v>34746.86</v>
      </c>
      <c r="I46" s="120">
        <v>31570.65</v>
      </c>
      <c r="J46" s="120">
        <v>30227.32</v>
      </c>
      <c r="K46" s="121">
        <v>31915.432965368</v>
      </c>
      <c r="L46" s="122">
        <v>31915.432965368</v>
      </c>
      <c r="M46" s="122">
        <v>31915.432965368</v>
      </c>
      <c r="N46" s="122">
        <v>31915.432965368</v>
      </c>
      <c r="O46" s="122">
        <v>31915.432965368</v>
      </c>
      <c r="P46" s="122">
        <v>31915.432965368</v>
      </c>
      <c r="Q46" s="122">
        <v>31915.432965368</v>
      </c>
      <c r="R46" s="123">
        <v>362153.07075757592</v>
      </c>
      <c r="S46" s="124">
        <v>314760.59999999998</v>
      </c>
      <c r="T46" s="125">
        <v>-47392.470757575938</v>
      </c>
      <c r="U46" s="124" t="s">
        <v>98</v>
      </c>
      <c r="V46" s="164">
        <v>389750.85645021679</v>
      </c>
      <c r="W46" s="165">
        <v>27597.785692640871</v>
      </c>
    </row>
    <row r="47" spans="1:23" ht="11.25" customHeight="1" x14ac:dyDescent="0.3">
      <c r="A47" s="117"/>
      <c r="B47" s="117"/>
      <c r="C47" s="117" t="s">
        <v>99</v>
      </c>
      <c r="D47" s="117"/>
      <c r="E47" s="118"/>
      <c r="F47" s="119">
        <v>3336.38</v>
      </c>
      <c r="G47" s="120">
        <v>3336.38</v>
      </c>
      <c r="H47" s="120">
        <v>3336.38</v>
      </c>
      <c r="I47" s="120">
        <v>3336.38</v>
      </c>
      <c r="J47" s="120">
        <v>3336.38</v>
      </c>
      <c r="K47" s="121">
        <v>8011.3766666666697</v>
      </c>
      <c r="L47" s="122">
        <v>8011.3766666666697</v>
      </c>
      <c r="M47" s="122">
        <v>8011.3766666666697</v>
      </c>
      <c r="N47" s="122">
        <v>8011.3766666666697</v>
      </c>
      <c r="O47" s="122">
        <v>8011.3766666666697</v>
      </c>
      <c r="P47" s="122">
        <v>8011.3766666666697</v>
      </c>
      <c r="Q47" s="122">
        <v>8011.3766666666697</v>
      </c>
      <c r="R47" s="123">
        <v>72761.536666666696</v>
      </c>
      <c r="S47" s="124">
        <v>112200</v>
      </c>
      <c r="T47" s="125">
        <v>39438.463333333304</v>
      </c>
      <c r="U47" s="124" t="s">
        <v>95</v>
      </c>
      <c r="V47" s="164">
        <v>77436.533333333355</v>
      </c>
      <c r="W47" s="165">
        <v>4674.9966666666587</v>
      </c>
    </row>
    <row r="48" spans="1:23" ht="11.25" customHeight="1" x14ac:dyDescent="0.3">
      <c r="A48" s="117"/>
      <c r="B48" s="117"/>
      <c r="C48" s="117" t="s">
        <v>100</v>
      </c>
      <c r="D48" s="117"/>
      <c r="E48" s="118"/>
      <c r="F48" s="119">
        <v>27473.1</v>
      </c>
      <c r="G48" s="120">
        <v>42959.95</v>
      </c>
      <c r="H48" s="120">
        <v>45198.54</v>
      </c>
      <c r="I48" s="120">
        <v>45198.54</v>
      </c>
      <c r="J48" s="120">
        <v>45198.54</v>
      </c>
      <c r="K48" s="121">
        <v>48988.0039618507</v>
      </c>
      <c r="L48" s="122">
        <v>48988.0039618507</v>
      </c>
      <c r="M48" s="122">
        <v>48988.0039618507</v>
      </c>
      <c r="N48" s="122">
        <v>48988.0039618507</v>
      </c>
      <c r="O48" s="122">
        <v>48988.0039618507</v>
      </c>
      <c r="P48" s="122">
        <v>48988.0039618507</v>
      </c>
      <c r="Q48" s="122">
        <v>48988.0039618507</v>
      </c>
      <c r="R48" s="123">
        <v>548944.69773295498</v>
      </c>
      <c r="S48" s="124">
        <v>571332.84</v>
      </c>
      <c r="T48" s="125">
        <v>22388.142267044983</v>
      </c>
      <c r="U48" s="124" t="s">
        <v>98</v>
      </c>
      <c r="V48" s="164">
        <v>552734.16169480572</v>
      </c>
      <c r="W48" s="165">
        <v>3789.4639618507354</v>
      </c>
    </row>
    <row r="49" spans="1:23" ht="11.25" customHeight="1" x14ac:dyDescent="0.3">
      <c r="A49" s="117"/>
      <c r="B49" s="117"/>
      <c r="C49" s="117" t="s">
        <v>101</v>
      </c>
      <c r="D49" s="117"/>
      <c r="E49" s="118"/>
      <c r="F49" s="119">
        <v>0</v>
      </c>
      <c r="G49" s="120">
        <v>1000</v>
      </c>
      <c r="H49" s="120">
        <v>0</v>
      </c>
      <c r="I49" s="120">
        <v>0</v>
      </c>
      <c r="J49" s="120">
        <v>0</v>
      </c>
      <c r="K49" s="121">
        <v>0</v>
      </c>
      <c r="L49" s="122">
        <v>0</v>
      </c>
      <c r="M49" s="122">
        <v>0</v>
      </c>
      <c r="N49" s="122">
        <v>0</v>
      </c>
      <c r="O49" s="122">
        <v>0</v>
      </c>
      <c r="P49" s="122">
        <v>0</v>
      </c>
      <c r="Q49" s="122">
        <v>0</v>
      </c>
      <c r="R49" s="123">
        <v>1000</v>
      </c>
      <c r="S49" s="124">
        <v>0</v>
      </c>
      <c r="T49" s="125">
        <v>-1000</v>
      </c>
      <c r="U49" s="124"/>
      <c r="V49" s="164">
        <v>1000</v>
      </c>
      <c r="W49" s="165">
        <v>0</v>
      </c>
    </row>
    <row r="50" spans="1:23" ht="11.25" customHeight="1" x14ac:dyDescent="0.3">
      <c r="A50" s="117"/>
      <c r="B50" s="117"/>
      <c r="C50" s="117" t="s">
        <v>102</v>
      </c>
      <c r="D50" s="117"/>
      <c r="E50" s="118"/>
      <c r="F50" s="119">
        <v>4473.8999999999996</v>
      </c>
      <c r="G50" s="120">
        <v>9265.4</v>
      </c>
      <c r="H50" s="120">
        <v>9265.4</v>
      </c>
      <c r="I50" s="120">
        <v>9265.4</v>
      </c>
      <c r="J50" s="120">
        <v>9265.4</v>
      </c>
      <c r="K50" s="121">
        <v>9265.4064772727306</v>
      </c>
      <c r="L50" s="122">
        <v>9265.4064772727306</v>
      </c>
      <c r="M50" s="122">
        <v>9265.4064772727306</v>
      </c>
      <c r="N50" s="122">
        <v>9265.4064772727306</v>
      </c>
      <c r="O50" s="122">
        <v>9265.4064772727306</v>
      </c>
      <c r="P50" s="122">
        <v>9265.4064772727306</v>
      </c>
      <c r="Q50" s="122">
        <v>9265.4064772727306</v>
      </c>
      <c r="R50" s="123">
        <v>106393.3453409091</v>
      </c>
      <c r="S50" s="124">
        <v>47278.080000000002</v>
      </c>
      <c r="T50" s="125">
        <v>-59115.2653409091</v>
      </c>
      <c r="U50" s="124"/>
      <c r="V50" s="164">
        <v>106393.35181818184</v>
      </c>
      <c r="W50" s="165">
        <v>6.477272734628059E-3</v>
      </c>
    </row>
    <row r="51" spans="1:23" ht="11.25" customHeight="1" x14ac:dyDescent="0.3">
      <c r="A51" s="117"/>
      <c r="B51" s="117"/>
      <c r="C51" s="117" t="s">
        <v>103</v>
      </c>
      <c r="D51" s="117"/>
      <c r="E51" s="118"/>
      <c r="F51" s="119">
        <v>1200</v>
      </c>
      <c r="G51" s="120">
        <v>0</v>
      </c>
      <c r="H51" s="120">
        <v>0</v>
      </c>
      <c r="I51" s="120">
        <v>0</v>
      </c>
      <c r="J51" s="120">
        <v>0</v>
      </c>
      <c r="K51" s="121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49800</v>
      </c>
      <c r="R51" s="123">
        <v>51000</v>
      </c>
      <c r="S51" s="124">
        <v>51000</v>
      </c>
      <c r="T51" s="125">
        <v>0</v>
      </c>
      <c r="U51" s="124"/>
      <c r="V51" s="164">
        <v>51000</v>
      </c>
      <c r="W51" s="165">
        <v>0</v>
      </c>
    </row>
    <row r="52" spans="1:23" ht="11.25" customHeight="1" x14ac:dyDescent="0.3">
      <c r="A52" s="117"/>
      <c r="B52" s="117"/>
      <c r="C52" s="117" t="s">
        <v>104</v>
      </c>
      <c r="D52" s="117"/>
      <c r="E52" s="118"/>
      <c r="F52" s="119">
        <v>28672.720000000001</v>
      </c>
      <c r="G52" s="120">
        <v>31400</v>
      </c>
      <c r="H52" s="120">
        <v>31400</v>
      </c>
      <c r="I52" s="120">
        <v>31400</v>
      </c>
      <c r="J52" s="120">
        <v>31400</v>
      </c>
      <c r="K52" s="121">
        <v>40092.251060606097</v>
      </c>
      <c r="L52" s="122">
        <v>40092.251060606097</v>
      </c>
      <c r="M52" s="122">
        <v>40092.251060606097</v>
      </c>
      <c r="N52" s="122">
        <v>40092.251060606097</v>
      </c>
      <c r="O52" s="122">
        <v>40092.251060606097</v>
      </c>
      <c r="P52" s="122">
        <v>40092.251060606097</v>
      </c>
      <c r="Q52" s="122">
        <v>40092.251060606097</v>
      </c>
      <c r="R52" s="123">
        <v>434918.47742424265</v>
      </c>
      <c r="S52" s="124">
        <v>430397.52</v>
      </c>
      <c r="T52" s="125">
        <v>-4520.9574242426315</v>
      </c>
      <c r="U52" s="124" t="s">
        <v>95</v>
      </c>
      <c r="V52" s="164">
        <v>443610.72848484875</v>
      </c>
      <c r="W52" s="165">
        <v>8692.2510606060969</v>
      </c>
    </row>
    <row r="53" spans="1:23" ht="11.25" customHeight="1" x14ac:dyDescent="0.3">
      <c r="A53" s="117"/>
      <c r="B53" s="117"/>
      <c r="C53" s="117" t="s">
        <v>105</v>
      </c>
      <c r="D53" s="117"/>
      <c r="E53" s="118"/>
      <c r="F53" s="119">
        <v>0</v>
      </c>
      <c r="G53" s="120">
        <v>2000</v>
      </c>
      <c r="H53" s="120">
        <v>0</v>
      </c>
      <c r="I53" s="120">
        <v>0</v>
      </c>
      <c r="J53" s="120">
        <v>0</v>
      </c>
      <c r="K53" s="121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3">
        <v>2000</v>
      </c>
      <c r="S53" s="124">
        <v>0</v>
      </c>
      <c r="T53" s="125">
        <v>-2000</v>
      </c>
      <c r="U53" s="124"/>
      <c r="V53" s="164">
        <v>2000</v>
      </c>
      <c r="W53" s="165">
        <v>0</v>
      </c>
    </row>
    <row r="54" spans="1:23" ht="11.25" customHeight="1" x14ac:dyDescent="0.3">
      <c r="A54" s="117"/>
      <c r="B54" s="117"/>
      <c r="C54" s="117" t="s">
        <v>106</v>
      </c>
      <c r="D54" s="117"/>
      <c r="E54" s="118"/>
      <c r="F54" s="119">
        <v>6729.76</v>
      </c>
      <c r="G54" s="120">
        <v>8820.01</v>
      </c>
      <c r="H54" s="120">
        <v>12290</v>
      </c>
      <c r="I54" s="120">
        <v>8084.25</v>
      </c>
      <c r="J54" s="120">
        <v>7467.5</v>
      </c>
      <c r="K54" s="121">
        <v>22566.4375</v>
      </c>
      <c r="L54" s="122">
        <v>22566.4375</v>
      </c>
      <c r="M54" s="122">
        <v>22566.4375</v>
      </c>
      <c r="N54" s="122">
        <v>22566.4375</v>
      </c>
      <c r="O54" s="122">
        <v>22566.4375</v>
      </c>
      <c r="P54" s="122">
        <v>22566.4375</v>
      </c>
      <c r="Q54" s="122">
        <v>22566.4375</v>
      </c>
      <c r="R54" s="123">
        <v>201356.58250000002</v>
      </c>
      <c r="S54" s="124">
        <v>347757.24</v>
      </c>
      <c r="T54" s="125">
        <v>146400.65749999997</v>
      </c>
      <c r="U54" s="124" t="s">
        <v>107</v>
      </c>
      <c r="V54" s="164">
        <v>216455.52000000002</v>
      </c>
      <c r="W54" s="165">
        <v>15098.9375</v>
      </c>
    </row>
    <row r="55" spans="1:23" ht="11.25" customHeight="1" x14ac:dyDescent="0.3">
      <c r="A55" s="117"/>
      <c r="B55" s="117"/>
      <c r="C55" s="117" t="s">
        <v>108</v>
      </c>
      <c r="D55" s="117"/>
      <c r="E55" s="118"/>
      <c r="F55" s="119">
        <v>4797.3</v>
      </c>
      <c r="G55" s="120">
        <v>4797.3</v>
      </c>
      <c r="H55" s="120">
        <v>4797.3</v>
      </c>
      <c r="I55" s="120">
        <v>4797.3</v>
      </c>
      <c r="J55" s="120">
        <v>4797.3</v>
      </c>
      <c r="K55" s="121">
        <v>12868.9275</v>
      </c>
      <c r="L55" s="122">
        <v>12868.9275</v>
      </c>
      <c r="M55" s="122">
        <v>12868.9275</v>
      </c>
      <c r="N55" s="122">
        <v>12868.9275</v>
      </c>
      <c r="O55" s="122">
        <v>12868.9275</v>
      </c>
      <c r="P55" s="122">
        <v>12868.9275</v>
      </c>
      <c r="Q55" s="122">
        <v>12868.9275</v>
      </c>
      <c r="R55" s="123">
        <v>114068.99250000001</v>
      </c>
      <c r="S55" s="124">
        <v>154427.16</v>
      </c>
      <c r="T55" s="125">
        <v>40358.167499999996</v>
      </c>
      <c r="U55" s="124" t="s">
        <v>95</v>
      </c>
      <c r="V55" s="164">
        <v>122140.62000000002</v>
      </c>
      <c r="W55" s="165">
        <v>8071.6275000000169</v>
      </c>
    </row>
    <row r="56" spans="1:23" ht="11.25" customHeight="1" x14ac:dyDescent="0.3">
      <c r="A56" s="117"/>
      <c r="B56" s="117"/>
      <c r="C56" s="117" t="s">
        <v>109</v>
      </c>
      <c r="D56" s="117"/>
      <c r="E56" s="118"/>
      <c r="F56" s="119">
        <v>0</v>
      </c>
      <c r="G56" s="120">
        <v>0</v>
      </c>
      <c r="H56" s="120">
        <v>0</v>
      </c>
      <c r="I56" s="120">
        <v>0</v>
      </c>
      <c r="J56" s="120">
        <v>500</v>
      </c>
      <c r="K56" s="121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3">
        <v>500</v>
      </c>
      <c r="S56" s="124">
        <v>0</v>
      </c>
      <c r="T56" s="125">
        <v>-500</v>
      </c>
      <c r="U56" s="124"/>
      <c r="V56" s="164">
        <v>0</v>
      </c>
      <c r="W56" s="165">
        <v>-500</v>
      </c>
    </row>
    <row r="57" spans="1:23" ht="11.25" customHeight="1" x14ac:dyDescent="0.3">
      <c r="A57" s="117"/>
      <c r="B57" s="117"/>
      <c r="C57" s="117" t="s">
        <v>110</v>
      </c>
      <c r="D57" s="117"/>
      <c r="E57" s="118"/>
      <c r="F57" s="119">
        <v>333.36</v>
      </c>
      <c r="G57" s="120">
        <v>333.36</v>
      </c>
      <c r="H57" s="120">
        <v>166.68</v>
      </c>
      <c r="I57" s="120">
        <v>351.84</v>
      </c>
      <c r="J57" s="120">
        <v>351.84</v>
      </c>
      <c r="K57" s="121">
        <v>8400.703125</v>
      </c>
      <c r="L57" s="122">
        <v>8400.703125</v>
      </c>
      <c r="M57" s="122">
        <v>8400.703125</v>
      </c>
      <c r="N57" s="122">
        <v>8400.703125</v>
      </c>
      <c r="O57" s="122">
        <v>8400.703125</v>
      </c>
      <c r="P57" s="122">
        <v>8400.703125</v>
      </c>
      <c r="Q57" s="122">
        <v>8400.703125</v>
      </c>
      <c r="R57" s="123">
        <v>60342.001875000002</v>
      </c>
      <c r="S57" s="124">
        <v>140000.04</v>
      </c>
      <c r="T57" s="125">
        <v>79658.038125000006</v>
      </c>
      <c r="U57" s="124" t="s">
        <v>111</v>
      </c>
      <c r="V57" s="164">
        <v>85451.997812499991</v>
      </c>
      <c r="W57" s="165">
        <v>25109.995937499989</v>
      </c>
    </row>
    <row r="58" spans="1:23" ht="11.25" customHeight="1" x14ac:dyDescent="0.3">
      <c r="A58" s="117"/>
      <c r="B58" s="117"/>
      <c r="C58" s="117" t="s">
        <v>112</v>
      </c>
      <c r="D58" s="117"/>
      <c r="E58" s="118"/>
      <c r="F58" s="119">
        <v>333.3</v>
      </c>
      <c r="G58" s="120">
        <v>333.3</v>
      </c>
      <c r="H58" s="120">
        <v>166.65</v>
      </c>
      <c r="I58" s="120">
        <v>351.86</v>
      </c>
      <c r="J58" s="120">
        <v>351.86</v>
      </c>
      <c r="K58" s="121">
        <v>923.2957763671875</v>
      </c>
      <c r="L58" s="122">
        <v>923.2957763671875</v>
      </c>
      <c r="M58" s="122">
        <v>923.2957763671875</v>
      </c>
      <c r="N58" s="122">
        <v>923.2957763671875</v>
      </c>
      <c r="O58" s="122">
        <v>923.2957763671875</v>
      </c>
      <c r="P58" s="122">
        <v>923.2957763671875</v>
      </c>
      <c r="Q58" s="122">
        <v>923.2957763671875</v>
      </c>
      <c r="R58" s="123">
        <v>8000.0404345703128</v>
      </c>
      <c r="S58" s="124">
        <v>8000.04</v>
      </c>
      <c r="T58" s="125">
        <v>-4.345703127910383E-4</v>
      </c>
      <c r="U58" s="124"/>
      <c r="V58" s="164">
        <v>8000.0401757812506</v>
      </c>
      <c r="W58" s="165">
        <v>-2.5878906217258191E-4</v>
      </c>
    </row>
    <row r="59" spans="1:23" ht="11.25" customHeight="1" x14ac:dyDescent="0.3">
      <c r="A59" s="117"/>
      <c r="B59" s="117"/>
      <c r="C59" s="117" t="s">
        <v>113</v>
      </c>
      <c r="D59" s="117"/>
      <c r="E59" s="118"/>
      <c r="F59" s="119">
        <v>0</v>
      </c>
      <c r="G59" s="120">
        <v>1000</v>
      </c>
      <c r="H59" s="120">
        <v>0</v>
      </c>
      <c r="I59" s="120">
        <v>0</v>
      </c>
      <c r="J59" s="120">
        <v>2000</v>
      </c>
      <c r="K59" s="121">
        <v>0</v>
      </c>
      <c r="L59" s="122">
        <v>0</v>
      </c>
      <c r="M59" s="122">
        <v>0</v>
      </c>
      <c r="N59" s="122">
        <v>0</v>
      </c>
      <c r="O59" s="122">
        <v>0</v>
      </c>
      <c r="P59" s="122">
        <v>0</v>
      </c>
      <c r="Q59" s="122">
        <v>0</v>
      </c>
      <c r="R59" s="123">
        <v>3000</v>
      </c>
      <c r="S59" s="124">
        <v>0</v>
      </c>
      <c r="T59" s="125">
        <v>-3000</v>
      </c>
      <c r="U59" s="124"/>
      <c r="V59" s="164">
        <v>1000</v>
      </c>
      <c r="W59" s="165">
        <v>-2000</v>
      </c>
    </row>
    <row r="60" spans="1:23" ht="11.25" customHeight="1" x14ac:dyDescent="0.3">
      <c r="A60" s="117"/>
      <c r="B60" s="117"/>
      <c r="C60" s="117" t="s">
        <v>114</v>
      </c>
      <c r="D60" s="117"/>
      <c r="E60" s="118"/>
      <c r="F60" s="119">
        <v>17743.740000000002</v>
      </c>
      <c r="G60" s="120">
        <v>15712.5</v>
      </c>
      <c r="H60" s="120">
        <v>18212.5</v>
      </c>
      <c r="I60" s="120">
        <v>20712.5</v>
      </c>
      <c r="J60" s="120">
        <v>20712.5</v>
      </c>
      <c r="K60" s="121">
        <v>20712.5</v>
      </c>
      <c r="L60" s="122">
        <v>20712.5</v>
      </c>
      <c r="M60" s="122">
        <v>20712.5</v>
      </c>
      <c r="N60" s="122">
        <v>20712.5</v>
      </c>
      <c r="O60" s="122">
        <v>20712.5</v>
      </c>
      <c r="P60" s="122">
        <v>20712.5</v>
      </c>
      <c r="Q60" s="122">
        <v>20712.5</v>
      </c>
      <c r="R60" s="123">
        <v>238081.24</v>
      </c>
      <c r="S60" s="124">
        <v>265299.96000000002</v>
      </c>
      <c r="T60" s="125">
        <v>27218.72000000003</v>
      </c>
      <c r="U60" s="124"/>
      <c r="V60" s="164">
        <v>238081.24</v>
      </c>
      <c r="W60" s="165">
        <v>0</v>
      </c>
    </row>
    <row r="61" spans="1:23" ht="11.25" customHeight="1" x14ac:dyDescent="0.3">
      <c r="A61" s="117"/>
      <c r="B61" s="117"/>
      <c r="C61" s="117" t="s">
        <v>115</v>
      </c>
      <c r="D61" s="117"/>
      <c r="E61" s="118"/>
      <c r="F61" s="119">
        <v>0</v>
      </c>
      <c r="G61" s="120">
        <v>0</v>
      </c>
      <c r="H61" s="120">
        <v>100</v>
      </c>
      <c r="I61" s="120">
        <v>0</v>
      </c>
      <c r="J61" s="120">
        <v>500</v>
      </c>
      <c r="K61" s="121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3">
        <v>600</v>
      </c>
      <c r="S61" s="124">
        <v>0</v>
      </c>
      <c r="T61" s="125">
        <v>-600</v>
      </c>
      <c r="U61" s="124"/>
      <c r="V61" s="164">
        <v>100</v>
      </c>
      <c r="W61" s="165">
        <v>-500</v>
      </c>
    </row>
    <row r="62" spans="1:23" ht="11.25" customHeight="1" x14ac:dyDescent="0.3">
      <c r="A62" s="117"/>
      <c r="B62" s="117"/>
      <c r="C62" s="117" t="s">
        <v>116</v>
      </c>
      <c r="D62" s="117"/>
      <c r="E62" s="118"/>
      <c r="F62" s="119">
        <v>0</v>
      </c>
      <c r="G62" s="120">
        <v>0</v>
      </c>
      <c r="H62" s="120">
        <v>0</v>
      </c>
      <c r="I62" s="120">
        <v>4538.17</v>
      </c>
      <c r="J62" s="120">
        <v>5546.66</v>
      </c>
      <c r="K62" s="121">
        <v>5546.6666666666697</v>
      </c>
      <c r="L62" s="122">
        <v>5546.6666666666697</v>
      </c>
      <c r="M62" s="122">
        <v>5546.6666666666697</v>
      </c>
      <c r="N62" s="122">
        <v>5546.6666666666697</v>
      </c>
      <c r="O62" s="122">
        <v>5546.6666666666697</v>
      </c>
      <c r="P62" s="122">
        <v>5546.6666666666697</v>
      </c>
      <c r="Q62" s="122">
        <v>5546.6666666666697</v>
      </c>
      <c r="R62" s="123">
        <v>48911.496666666695</v>
      </c>
      <c r="S62" s="124">
        <v>65000.04</v>
      </c>
      <c r="T62" s="125">
        <v>16088.543333333306</v>
      </c>
      <c r="U62" s="124"/>
      <c r="V62" s="164">
        <v>48911.503333333363</v>
      </c>
      <c r="W62" s="165">
        <v>6.6666666680248454E-3</v>
      </c>
    </row>
    <row r="63" spans="1:23" ht="11.25" customHeight="1" x14ac:dyDescent="0.3">
      <c r="A63" s="117"/>
      <c r="B63" s="117"/>
      <c r="C63" s="117" t="s">
        <v>117</v>
      </c>
      <c r="D63" s="117"/>
      <c r="E63" s="118"/>
      <c r="F63" s="119">
        <v>15166.66</v>
      </c>
      <c r="G63" s="120">
        <v>15166.66</v>
      </c>
      <c r="H63" s="120">
        <v>15166.66</v>
      </c>
      <c r="I63" s="120">
        <v>15166.66</v>
      </c>
      <c r="J63" s="120">
        <v>15166.66</v>
      </c>
      <c r="K63" s="121">
        <v>15166.666666666701</v>
      </c>
      <c r="L63" s="122">
        <v>15166.666666666701</v>
      </c>
      <c r="M63" s="122">
        <v>15166.666666666701</v>
      </c>
      <c r="N63" s="122">
        <v>15166.666666666701</v>
      </c>
      <c r="O63" s="122">
        <v>15166.666666666701</v>
      </c>
      <c r="P63" s="122">
        <v>15166.666666666701</v>
      </c>
      <c r="Q63" s="122">
        <v>15166.666666666701</v>
      </c>
      <c r="R63" s="123">
        <v>181999.96666666685</v>
      </c>
      <c r="S63" s="124">
        <v>182000.04</v>
      </c>
      <c r="T63" s="125">
        <v>7.3333333159098402E-2</v>
      </c>
      <c r="U63" s="124"/>
      <c r="V63" s="164">
        <v>181999.97333333356</v>
      </c>
      <c r="W63" s="165">
        <v>6.6666667116805911E-3</v>
      </c>
    </row>
    <row r="64" spans="1:23" ht="11.25" customHeight="1" x14ac:dyDescent="0.3">
      <c r="A64" s="117"/>
      <c r="B64" s="117"/>
      <c r="C64" s="117" t="s">
        <v>118</v>
      </c>
      <c r="D64" s="117"/>
      <c r="E64" s="118"/>
      <c r="F64" s="119">
        <v>0</v>
      </c>
      <c r="G64" s="120">
        <v>0</v>
      </c>
      <c r="H64" s="120">
        <v>0</v>
      </c>
      <c r="I64" s="120">
        <v>0</v>
      </c>
      <c r="J64" s="120">
        <v>500</v>
      </c>
      <c r="K64" s="121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3">
        <v>500</v>
      </c>
      <c r="S64" s="124">
        <v>0</v>
      </c>
      <c r="T64" s="125">
        <v>-500</v>
      </c>
      <c r="U64" s="124"/>
      <c r="V64" s="164">
        <v>0</v>
      </c>
      <c r="W64" s="165">
        <v>-500</v>
      </c>
    </row>
    <row r="65" spans="1:23" ht="11.25" customHeight="1" x14ac:dyDescent="0.3">
      <c r="A65" s="117"/>
      <c r="B65" s="117"/>
      <c r="C65" s="117" t="s">
        <v>119</v>
      </c>
      <c r="D65" s="117"/>
      <c r="E65" s="118"/>
      <c r="F65" s="119">
        <v>0</v>
      </c>
      <c r="G65" s="120">
        <v>0</v>
      </c>
      <c r="H65" s="120">
        <v>0</v>
      </c>
      <c r="I65" s="120">
        <v>0</v>
      </c>
      <c r="J65" s="120">
        <v>500</v>
      </c>
      <c r="K65" s="121">
        <v>0</v>
      </c>
      <c r="L65" s="122">
        <v>0</v>
      </c>
      <c r="M65" s="122">
        <v>0</v>
      </c>
      <c r="N65" s="122">
        <v>0</v>
      </c>
      <c r="O65" s="122">
        <v>0</v>
      </c>
      <c r="P65" s="122">
        <v>0</v>
      </c>
      <c r="Q65" s="122">
        <v>0</v>
      </c>
      <c r="R65" s="123">
        <v>500</v>
      </c>
      <c r="S65" s="124">
        <v>0</v>
      </c>
      <c r="T65" s="125">
        <v>-500</v>
      </c>
      <c r="U65" s="124"/>
      <c r="V65" s="164">
        <v>0</v>
      </c>
      <c r="W65" s="165">
        <v>-500</v>
      </c>
    </row>
    <row r="66" spans="1:23" ht="11.25" customHeight="1" x14ac:dyDescent="0.3">
      <c r="A66" s="117"/>
      <c r="B66" s="117"/>
      <c r="C66" s="117" t="s">
        <v>120</v>
      </c>
      <c r="D66" s="117"/>
      <c r="E66" s="118"/>
      <c r="F66" s="119">
        <v>35851.54</v>
      </c>
      <c r="G66" s="120">
        <v>35851.54</v>
      </c>
      <c r="H66" s="120">
        <v>35851.53</v>
      </c>
      <c r="I66" s="120">
        <v>35851.519999999997</v>
      </c>
      <c r="J66" s="120">
        <v>35851.519999999997</v>
      </c>
      <c r="K66" s="121">
        <v>35851.516666666699</v>
      </c>
      <c r="L66" s="122">
        <v>35851.516666666699</v>
      </c>
      <c r="M66" s="122">
        <v>35851.516666666699</v>
      </c>
      <c r="N66" s="122">
        <v>35851.516666666699</v>
      </c>
      <c r="O66" s="122">
        <v>35851.516666666699</v>
      </c>
      <c r="P66" s="122">
        <v>35851.516666666699</v>
      </c>
      <c r="Q66" s="122">
        <v>35851.516666666699</v>
      </c>
      <c r="R66" s="123">
        <v>430218.26666666695</v>
      </c>
      <c r="S66" s="124">
        <v>430218.23999999999</v>
      </c>
      <c r="T66" s="125">
        <v>-2.6666666963137686E-2</v>
      </c>
      <c r="U66" s="124"/>
      <c r="V66" s="164">
        <v>430218.26333333366</v>
      </c>
      <c r="W66" s="165">
        <v>-3.3333332976326346E-3</v>
      </c>
    </row>
    <row r="67" spans="1:23" ht="11.25" customHeight="1" x14ac:dyDescent="0.3">
      <c r="A67" s="117"/>
      <c r="B67" s="117"/>
      <c r="C67" s="117" t="s">
        <v>121</v>
      </c>
      <c r="D67" s="117"/>
      <c r="E67" s="118"/>
      <c r="F67" s="119">
        <v>2416.66</v>
      </c>
      <c r="G67" s="120">
        <v>4416.66</v>
      </c>
      <c r="H67" s="120">
        <v>416.63</v>
      </c>
      <c r="I67" s="120">
        <v>416.6</v>
      </c>
      <c r="J67" s="120">
        <v>3416.6</v>
      </c>
      <c r="K67" s="121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3">
        <v>11083.15</v>
      </c>
      <c r="S67" s="124">
        <v>0</v>
      </c>
      <c r="T67" s="125">
        <v>-11083.15</v>
      </c>
      <c r="U67" s="124"/>
      <c r="V67" s="164">
        <v>7666.55</v>
      </c>
      <c r="W67" s="165">
        <v>-3416.5999999999995</v>
      </c>
    </row>
    <row r="68" spans="1:23" ht="11.25" customHeight="1" x14ac:dyDescent="0.3">
      <c r="A68" s="117"/>
      <c r="B68" s="117"/>
      <c r="C68" s="117" t="s">
        <v>122</v>
      </c>
      <c r="D68" s="117"/>
      <c r="E68" s="118"/>
      <c r="F68" s="119">
        <v>23566.84</v>
      </c>
      <c r="G68" s="120">
        <v>26038.7</v>
      </c>
      <c r="H68" s="120">
        <v>26953.47</v>
      </c>
      <c r="I68" s="120">
        <v>26547.33</v>
      </c>
      <c r="J68" s="120">
        <v>26467.47</v>
      </c>
      <c r="K68" s="121">
        <v>25718.340303333302</v>
      </c>
      <c r="L68" s="122">
        <v>25718.340303333302</v>
      </c>
      <c r="M68" s="122">
        <v>25718.340303333302</v>
      </c>
      <c r="N68" s="122">
        <v>25718.340303333302</v>
      </c>
      <c r="O68" s="122">
        <v>25718.340303333302</v>
      </c>
      <c r="P68" s="122">
        <v>25718.340303333302</v>
      </c>
      <c r="Q68" s="122">
        <v>25718.340303333302</v>
      </c>
      <c r="R68" s="123">
        <v>309602.19212333311</v>
      </c>
      <c r="S68" s="124">
        <v>310180.08</v>
      </c>
      <c r="T68" s="125">
        <v>577.88787666690769</v>
      </c>
      <c r="U68" s="124"/>
      <c r="V68" s="164">
        <v>308853.06242666644</v>
      </c>
      <c r="W68" s="165">
        <v>-749.1296966666705</v>
      </c>
    </row>
    <row r="69" spans="1:23" ht="11.25" customHeight="1" x14ac:dyDescent="0.3">
      <c r="A69" s="117"/>
      <c r="B69" s="117"/>
      <c r="C69" s="117" t="s">
        <v>123</v>
      </c>
      <c r="D69" s="117"/>
      <c r="E69" s="118"/>
      <c r="F69" s="119">
        <v>2592.1</v>
      </c>
      <c r="G69" s="120">
        <v>13099.98</v>
      </c>
      <c r="H69" s="120">
        <v>9779.6200000000008</v>
      </c>
      <c r="I69" s="120">
        <v>6255.1</v>
      </c>
      <c r="J69" s="120">
        <v>1446.8</v>
      </c>
      <c r="K69" s="121">
        <v>1000</v>
      </c>
      <c r="L69" s="122">
        <v>1000</v>
      </c>
      <c r="M69" s="122">
        <v>1000</v>
      </c>
      <c r="N69" s="122">
        <v>1000</v>
      </c>
      <c r="O69" s="122">
        <v>1000</v>
      </c>
      <c r="P69" s="122">
        <v>1000</v>
      </c>
      <c r="Q69" s="122">
        <v>1000</v>
      </c>
      <c r="R69" s="123">
        <v>40173.600000000006</v>
      </c>
      <c r="S69" s="124">
        <v>0</v>
      </c>
      <c r="T69" s="125">
        <v>-40173.600000000006</v>
      </c>
      <c r="U69" s="124" t="s">
        <v>124</v>
      </c>
      <c r="V69" s="164">
        <v>39726.800000000003</v>
      </c>
      <c r="W69" s="165">
        <v>-446.80000000000291</v>
      </c>
    </row>
    <row r="70" spans="1:23" ht="11.25" customHeight="1" x14ac:dyDescent="0.3">
      <c r="A70" s="117"/>
      <c r="B70" s="117"/>
      <c r="C70" s="117" t="s">
        <v>125</v>
      </c>
      <c r="D70" s="117"/>
      <c r="E70" s="118"/>
      <c r="F70" s="119">
        <v>0</v>
      </c>
      <c r="G70" s="120">
        <v>0</v>
      </c>
      <c r="H70" s="120">
        <v>0</v>
      </c>
      <c r="I70" s="120">
        <v>0</v>
      </c>
      <c r="J70" s="120">
        <v>500</v>
      </c>
      <c r="K70" s="121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3">
        <v>500</v>
      </c>
      <c r="S70" s="124">
        <v>0</v>
      </c>
      <c r="T70" s="125">
        <v>-500</v>
      </c>
      <c r="U70" s="124"/>
      <c r="V70" s="164">
        <v>0</v>
      </c>
      <c r="W70" s="165">
        <v>-500</v>
      </c>
    </row>
    <row r="71" spans="1:23" ht="11.25" customHeight="1" x14ac:dyDescent="0.3">
      <c r="A71" s="117"/>
      <c r="B71" s="117"/>
      <c r="C71" s="117" t="s">
        <v>126</v>
      </c>
      <c r="D71" s="117"/>
      <c r="E71" s="118"/>
      <c r="F71" s="119">
        <v>5125</v>
      </c>
      <c r="G71" s="120">
        <v>5125</v>
      </c>
      <c r="H71" s="120">
        <v>5125</v>
      </c>
      <c r="I71" s="120">
        <v>5125</v>
      </c>
      <c r="J71" s="120">
        <v>5125</v>
      </c>
      <c r="K71" s="121">
        <v>5125</v>
      </c>
      <c r="L71" s="122">
        <v>5125</v>
      </c>
      <c r="M71" s="122">
        <v>5125</v>
      </c>
      <c r="N71" s="122">
        <v>5125</v>
      </c>
      <c r="O71" s="122">
        <v>5125</v>
      </c>
      <c r="P71" s="122">
        <v>5125</v>
      </c>
      <c r="Q71" s="122">
        <v>5125</v>
      </c>
      <c r="R71" s="123">
        <v>61500</v>
      </c>
      <c r="S71" s="124">
        <v>61500</v>
      </c>
      <c r="T71" s="125">
        <v>0</v>
      </c>
      <c r="U71" s="124"/>
      <c r="V71" s="164">
        <v>61500</v>
      </c>
      <c r="W71" s="165">
        <v>0</v>
      </c>
    </row>
    <row r="72" spans="1:23" ht="11.25" customHeight="1" x14ac:dyDescent="0.3">
      <c r="A72" s="117"/>
      <c r="B72" s="117"/>
      <c r="C72" s="117" t="s">
        <v>127</v>
      </c>
      <c r="D72" s="117"/>
      <c r="E72" s="118"/>
      <c r="F72" s="119">
        <v>51663.09</v>
      </c>
      <c r="G72" s="120">
        <v>53870.83</v>
      </c>
      <c r="H72" s="120">
        <v>53692.42</v>
      </c>
      <c r="I72" s="120">
        <v>53692.42</v>
      </c>
      <c r="J72" s="120">
        <v>51875.71</v>
      </c>
      <c r="K72" s="121">
        <v>48182.637083333299</v>
      </c>
      <c r="L72" s="122">
        <v>48182.637083333299</v>
      </c>
      <c r="M72" s="122">
        <v>48182.637083333299</v>
      </c>
      <c r="N72" s="122">
        <v>48182.637083333299</v>
      </c>
      <c r="O72" s="122">
        <v>48182.637083333299</v>
      </c>
      <c r="P72" s="122">
        <v>48182.637083333299</v>
      </c>
      <c r="Q72" s="122">
        <v>48182.637083333299</v>
      </c>
      <c r="R72" s="123">
        <v>602072.92958333308</v>
      </c>
      <c r="S72" s="124">
        <v>639170.88</v>
      </c>
      <c r="T72" s="125">
        <v>37097.950416666921</v>
      </c>
      <c r="U72" s="124"/>
      <c r="V72" s="164">
        <v>642458.13666666637</v>
      </c>
      <c r="W72" s="165">
        <v>40385.207083333284</v>
      </c>
    </row>
    <row r="73" spans="1:23" ht="11.25" customHeight="1" x14ac:dyDescent="0.3">
      <c r="A73" s="117"/>
      <c r="B73" s="117"/>
      <c r="C73" s="117" t="s">
        <v>128</v>
      </c>
      <c r="D73" s="117"/>
      <c r="E73" s="118"/>
      <c r="F73" s="119">
        <v>1141.26</v>
      </c>
      <c r="G73" s="120">
        <v>997.5</v>
      </c>
      <c r="H73" s="120">
        <v>1820.31</v>
      </c>
      <c r="I73" s="120">
        <v>987.5</v>
      </c>
      <c r="J73" s="120">
        <v>1507.51</v>
      </c>
      <c r="K73" s="121">
        <v>833.33333333333303</v>
      </c>
      <c r="L73" s="122">
        <v>833.33333333333303</v>
      </c>
      <c r="M73" s="122">
        <v>833.33333333333303</v>
      </c>
      <c r="N73" s="122">
        <v>833.33333333333303</v>
      </c>
      <c r="O73" s="122">
        <v>833.33333333333303</v>
      </c>
      <c r="P73" s="122">
        <v>833.33333333333303</v>
      </c>
      <c r="Q73" s="122">
        <v>833.33333333333303</v>
      </c>
      <c r="R73" s="123">
        <v>12287.413333333327</v>
      </c>
      <c r="S73" s="124">
        <v>54999.96</v>
      </c>
      <c r="T73" s="125">
        <v>42712.546666666676</v>
      </c>
      <c r="U73" s="124"/>
      <c r="V73" s="164">
        <v>11613.23666666666</v>
      </c>
      <c r="W73" s="165">
        <v>-674.17666666666628</v>
      </c>
    </row>
    <row r="74" spans="1:23" ht="11.25" customHeight="1" x14ac:dyDescent="0.3">
      <c r="A74" s="117"/>
      <c r="B74" s="117"/>
      <c r="C74" s="117" t="s">
        <v>129</v>
      </c>
      <c r="D74" s="117"/>
      <c r="E74" s="118"/>
      <c r="F74" s="119">
        <v>1357.66</v>
      </c>
      <c r="G74" s="120">
        <v>2000</v>
      </c>
      <c r="H74" s="120">
        <v>0</v>
      </c>
      <c r="I74" s="120">
        <v>0</v>
      </c>
      <c r="J74" s="120">
        <v>1500</v>
      </c>
      <c r="K74" s="121">
        <v>0</v>
      </c>
      <c r="L74" s="122">
        <v>0</v>
      </c>
      <c r="M74" s="122">
        <v>0</v>
      </c>
      <c r="N74" s="122">
        <v>0</v>
      </c>
      <c r="O74" s="122">
        <v>0</v>
      </c>
      <c r="P74" s="122">
        <v>0</v>
      </c>
      <c r="Q74" s="122">
        <v>0</v>
      </c>
      <c r="R74" s="123">
        <v>4857.66</v>
      </c>
      <c r="S74" s="124">
        <v>0</v>
      </c>
      <c r="T74" s="125">
        <v>-4857.66</v>
      </c>
      <c r="U74" s="124"/>
      <c r="V74" s="164">
        <v>3357.66</v>
      </c>
      <c r="W74" s="165">
        <v>-1500</v>
      </c>
    </row>
    <row r="75" spans="1:23" ht="11.25" customHeight="1" x14ac:dyDescent="0.3">
      <c r="A75" s="117"/>
      <c r="B75" s="117"/>
      <c r="C75" s="117" t="s">
        <v>130</v>
      </c>
      <c r="D75" s="117"/>
      <c r="E75" s="118"/>
      <c r="F75" s="119">
        <v>14209.04</v>
      </c>
      <c r="G75" s="120">
        <v>14209.04</v>
      </c>
      <c r="H75" s="120">
        <v>14209.04</v>
      </c>
      <c r="I75" s="120">
        <v>14209.04</v>
      </c>
      <c r="J75" s="120">
        <v>14209.04</v>
      </c>
      <c r="K75" s="121">
        <v>14209.0233333333</v>
      </c>
      <c r="L75" s="122">
        <v>14209.0233333333</v>
      </c>
      <c r="M75" s="122">
        <v>14209.0233333333</v>
      </c>
      <c r="N75" s="122">
        <v>14209.0233333333</v>
      </c>
      <c r="O75" s="122">
        <v>14209.0233333333</v>
      </c>
      <c r="P75" s="122">
        <v>14209.0233333333</v>
      </c>
      <c r="Q75" s="122">
        <v>14209.0233333333</v>
      </c>
      <c r="R75" s="123">
        <v>170508.36333333308</v>
      </c>
      <c r="S75" s="124">
        <v>170508.24</v>
      </c>
      <c r="T75" s="125">
        <v>-0.12333333308924921</v>
      </c>
      <c r="U75" s="124"/>
      <c r="V75" s="164">
        <v>170508.34666666639</v>
      </c>
      <c r="W75" s="165">
        <v>-1.6666666691889986E-2</v>
      </c>
    </row>
    <row r="76" spans="1:23" ht="11.25" customHeight="1" x14ac:dyDescent="0.3">
      <c r="A76" s="117"/>
      <c r="B76" s="117"/>
      <c r="C76" s="117" t="s">
        <v>131</v>
      </c>
      <c r="D76" s="117"/>
      <c r="E76" s="118"/>
      <c r="F76" s="119">
        <v>2000</v>
      </c>
      <c r="G76" s="120">
        <v>2000</v>
      </c>
      <c r="H76" s="120">
        <v>1787.16</v>
      </c>
      <c r="I76" s="120">
        <v>3574.32</v>
      </c>
      <c r="J76" s="120">
        <v>6074.32</v>
      </c>
      <c r="K76" s="121">
        <v>0</v>
      </c>
      <c r="L76" s="122">
        <v>0</v>
      </c>
      <c r="M76" s="122">
        <v>0</v>
      </c>
      <c r="N76" s="122">
        <v>0</v>
      </c>
      <c r="O76" s="122">
        <v>0</v>
      </c>
      <c r="P76" s="122">
        <v>0</v>
      </c>
      <c r="Q76" s="122">
        <v>0</v>
      </c>
      <c r="R76" s="123">
        <v>15435.8</v>
      </c>
      <c r="S76" s="124">
        <v>0</v>
      </c>
      <c r="T76" s="125">
        <v>-15435.8</v>
      </c>
      <c r="U76" s="124"/>
      <c r="V76" s="164">
        <v>9361.48</v>
      </c>
      <c r="W76" s="165">
        <v>-6074.32</v>
      </c>
    </row>
    <row r="77" spans="1:23" ht="11.25" customHeight="1" x14ac:dyDescent="0.3">
      <c r="A77" s="117"/>
      <c r="B77" s="117"/>
      <c r="C77" s="117" t="s">
        <v>132</v>
      </c>
      <c r="D77" s="117"/>
      <c r="E77" s="118"/>
      <c r="F77" s="119">
        <v>45664.3</v>
      </c>
      <c r="G77" s="120">
        <v>45664.3</v>
      </c>
      <c r="H77" s="120">
        <v>45664.3</v>
      </c>
      <c r="I77" s="120">
        <v>45664.3</v>
      </c>
      <c r="J77" s="120">
        <v>40660.22</v>
      </c>
      <c r="K77" s="121">
        <v>45664.304778916703</v>
      </c>
      <c r="L77" s="122">
        <v>45664.304778916703</v>
      </c>
      <c r="M77" s="122">
        <v>45664.304778916703</v>
      </c>
      <c r="N77" s="122">
        <v>45664.304778916703</v>
      </c>
      <c r="O77" s="122">
        <v>45664.304778916703</v>
      </c>
      <c r="P77" s="122">
        <v>45664.304778916703</v>
      </c>
      <c r="Q77" s="122">
        <v>45664.304778916703</v>
      </c>
      <c r="R77" s="123">
        <v>542967.55345241691</v>
      </c>
      <c r="S77" s="124">
        <v>548971.68000000005</v>
      </c>
      <c r="T77" s="125">
        <v>6004.126547583146</v>
      </c>
      <c r="U77" s="124"/>
      <c r="V77" s="164">
        <v>547971.63823133358</v>
      </c>
      <c r="W77" s="165">
        <v>5004.0847789166728</v>
      </c>
    </row>
    <row r="78" spans="1:23" ht="11.25" customHeight="1" x14ac:dyDescent="0.3">
      <c r="A78" s="117"/>
      <c r="B78" s="117"/>
      <c r="C78" s="117" t="s">
        <v>133</v>
      </c>
      <c r="D78" s="117"/>
      <c r="E78" s="118"/>
      <c r="F78" s="119">
        <v>0</v>
      </c>
      <c r="G78" s="120">
        <v>250</v>
      </c>
      <c r="H78" s="120">
        <v>0</v>
      </c>
      <c r="I78" s="120">
        <v>0</v>
      </c>
      <c r="J78" s="120">
        <v>1000</v>
      </c>
      <c r="K78" s="121">
        <v>0</v>
      </c>
      <c r="L78" s="122">
        <v>0</v>
      </c>
      <c r="M78" s="122">
        <v>0</v>
      </c>
      <c r="N78" s="122">
        <v>0</v>
      </c>
      <c r="O78" s="122">
        <v>0</v>
      </c>
      <c r="P78" s="122">
        <v>0</v>
      </c>
      <c r="Q78" s="122">
        <v>0</v>
      </c>
      <c r="R78" s="123">
        <v>1250</v>
      </c>
      <c r="S78" s="124">
        <v>0</v>
      </c>
      <c r="T78" s="125">
        <v>-1250</v>
      </c>
      <c r="U78" s="124"/>
      <c r="V78" s="164">
        <v>250</v>
      </c>
      <c r="W78" s="165">
        <v>-1000</v>
      </c>
    </row>
    <row r="79" spans="1:23" ht="11.25" customHeight="1" x14ac:dyDescent="0.3">
      <c r="A79" s="117"/>
      <c r="B79" s="117"/>
      <c r="C79" s="117" t="s">
        <v>134</v>
      </c>
      <c r="D79" s="117"/>
      <c r="E79" s="118"/>
      <c r="F79" s="119">
        <v>26558.37</v>
      </c>
      <c r="G79" s="120">
        <v>30277.89</v>
      </c>
      <c r="H79" s="120">
        <v>29066.97</v>
      </c>
      <c r="I79" s="120">
        <v>31280.06</v>
      </c>
      <c r="J79" s="120">
        <v>25776.68</v>
      </c>
      <c r="K79" s="121">
        <v>32338.421333333299</v>
      </c>
      <c r="L79" s="122">
        <v>32338.421333333299</v>
      </c>
      <c r="M79" s="122">
        <v>32338.421333333299</v>
      </c>
      <c r="N79" s="122">
        <v>32338.421333333299</v>
      </c>
      <c r="O79" s="122">
        <v>32338.421333333299</v>
      </c>
      <c r="P79" s="122">
        <v>32338.421333333299</v>
      </c>
      <c r="Q79" s="122">
        <v>32338.421333333299</v>
      </c>
      <c r="R79" s="123">
        <v>369328.91933333309</v>
      </c>
      <c r="S79" s="124">
        <v>353946.48</v>
      </c>
      <c r="T79" s="125">
        <v>-15382.43933333311</v>
      </c>
      <c r="U79" s="124"/>
      <c r="V79" s="164">
        <v>375890.6606666664</v>
      </c>
      <c r="W79" s="165">
        <v>6561.7413333333097</v>
      </c>
    </row>
    <row r="80" spans="1:23" ht="11.25" customHeight="1" x14ac:dyDescent="0.3">
      <c r="A80" s="117"/>
      <c r="B80" s="117"/>
      <c r="C80" s="117" t="s">
        <v>135</v>
      </c>
      <c r="D80" s="117"/>
      <c r="E80" s="118"/>
      <c r="F80" s="119">
        <v>0</v>
      </c>
      <c r="G80" s="120">
        <v>1000</v>
      </c>
      <c r="H80" s="120">
        <v>0</v>
      </c>
      <c r="I80" s="120">
        <v>0</v>
      </c>
      <c r="J80" s="120">
        <v>0</v>
      </c>
      <c r="K80" s="121">
        <v>0</v>
      </c>
      <c r="L80" s="122">
        <v>0</v>
      </c>
      <c r="M80" s="122">
        <v>0</v>
      </c>
      <c r="N80" s="122">
        <v>0</v>
      </c>
      <c r="O80" s="122">
        <v>0</v>
      </c>
      <c r="P80" s="122">
        <v>0</v>
      </c>
      <c r="Q80" s="122">
        <v>0</v>
      </c>
      <c r="R80" s="123">
        <v>1000</v>
      </c>
      <c r="S80" s="124">
        <v>0</v>
      </c>
      <c r="T80" s="125">
        <v>-1000</v>
      </c>
      <c r="U80" s="124"/>
      <c r="V80" s="164">
        <v>1000</v>
      </c>
      <c r="W80" s="165">
        <v>0</v>
      </c>
    </row>
    <row r="81" spans="1:23" ht="11.25" customHeight="1" x14ac:dyDescent="0.3">
      <c r="A81" s="117"/>
      <c r="B81" s="117"/>
      <c r="C81" s="117" t="s">
        <v>136</v>
      </c>
      <c r="D81" s="117"/>
      <c r="E81" s="118"/>
      <c r="F81" s="119">
        <v>20395.13</v>
      </c>
      <c r="G81" s="120">
        <v>23174.12</v>
      </c>
      <c r="H81" s="120">
        <v>23197.55</v>
      </c>
      <c r="I81" s="120">
        <v>31483.54</v>
      </c>
      <c r="J81" s="120">
        <v>26752.03</v>
      </c>
      <c r="K81" s="121">
        <v>25958.074000000001</v>
      </c>
      <c r="L81" s="122">
        <v>25958.074000000001</v>
      </c>
      <c r="M81" s="122">
        <v>25958.074000000001</v>
      </c>
      <c r="N81" s="122">
        <v>25958.074000000001</v>
      </c>
      <c r="O81" s="122">
        <v>25958.074000000001</v>
      </c>
      <c r="P81" s="122">
        <v>25958.074000000001</v>
      </c>
      <c r="Q81" s="122">
        <v>25958.074000000001</v>
      </c>
      <c r="R81" s="123">
        <v>306708.88799999998</v>
      </c>
      <c r="S81" s="124">
        <v>275873.76</v>
      </c>
      <c r="T81" s="125">
        <v>-30835.127999999968</v>
      </c>
      <c r="U81" s="124"/>
      <c r="V81" s="164">
        <v>284338.39866666647</v>
      </c>
      <c r="W81" s="165">
        <v>-22370.489333333506</v>
      </c>
    </row>
    <row r="82" spans="1:23" ht="11.25" customHeight="1" x14ac:dyDescent="0.3">
      <c r="A82" s="117"/>
      <c r="B82" s="117"/>
      <c r="C82" s="117" t="s">
        <v>137</v>
      </c>
      <c r="D82" s="117"/>
      <c r="E82" s="118"/>
      <c r="F82" s="119">
        <v>313.17</v>
      </c>
      <c r="G82" s="120">
        <v>0</v>
      </c>
      <c r="H82" s="120">
        <v>0</v>
      </c>
      <c r="I82" s="120">
        <v>492.47</v>
      </c>
      <c r="J82" s="120">
        <v>1406.89</v>
      </c>
      <c r="K82" s="121">
        <v>0</v>
      </c>
      <c r="L82" s="122">
        <v>0</v>
      </c>
      <c r="M82" s="122">
        <v>0</v>
      </c>
      <c r="N82" s="122">
        <v>0</v>
      </c>
      <c r="O82" s="122">
        <v>0</v>
      </c>
      <c r="P82" s="122">
        <v>0</v>
      </c>
      <c r="Q82" s="122">
        <v>0</v>
      </c>
      <c r="R82" s="123">
        <v>2212.5300000000002</v>
      </c>
      <c r="S82" s="124">
        <v>0</v>
      </c>
      <c r="T82" s="125">
        <v>-2212.5300000000002</v>
      </c>
      <c r="U82" s="124"/>
      <c r="V82" s="164">
        <v>10138.973333333359</v>
      </c>
      <c r="W82" s="165">
        <v>7926.4433333333582</v>
      </c>
    </row>
    <row r="83" spans="1:23" ht="11.25" customHeight="1" x14ac:dyDescent="0.3">
      <c r="A83" s="117"/>
      <c r="B83" s="117"/>
      <c r="C83" s="117" t="s">
        <v>138</v>
      </c>
      <c r="D83" s="117"/>
      <c r="E83" s="118"/>
      <c r="F83" s="119">
        <v>0</v>
      </c>
      <c r="G83" s="120">
        <v>0</v>
      </c>
      <c r="H83" s="120">
        <v>0</v>
      </c>
      <c r="I83" s="120">
        <v>0</v>
      </c>
      <c r="J83" s="120">
        <v>0</v>
      </c>
      <c r="K83" s="121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3">
        <v>0</v>
      </c>
      <c r="S83" s="124">
        <v>0.01</v>
      </c>
      <c r="T83" s="125">
        <v>0.01</v>
      </c>
      <c r="U83" s="124"/>
      <c r="V83" s="164">
        <v>0</v>
      </c>
      <c r="W83" s="165">
        <v>0</v>
      </c>
    </row>
    <row r="84" spans="1:23" ht="11.25" customHeight="1" x14ac:dyDescent="0.3">
      <c r="A84" s="117"/>
      <c r="B84" s="117"/>
      <c r="C84" s="117" t="s">
        <v>139</v>
      </c>
      <c r="D84" s="117"/>
      <c r="E84" s="118"/>
      <c r="F84" s="119">
        <v>0</v>
      </c>
      <c r="G84" s="120">
        <v>0</v>
      </c>
      <c r="H84" s="120">
        <v>3422.5</v>
      </c>
      <c r="I84" s="120">
        <v>5756.5</v>
      </c>
      <c r="J84" s="120">
        <v>7017.25</v>
      </c>
      <c r="K84" s="121">
        <v>5600</v>
      </c>
      <c r="L84" s="122">
        <v>5600</v>
      </c>
      <c r="M84" s="122">
        <v>5600</v>
      </c>
      <c r="N84" s="122">
        <v>5600</v>
      </c>
      <c r="O84" s="122">
        <v>5600</v>
      </c>
      <c r="P84" s="122">
        <v>5600</v>
      </c>
      <c r="Q84" s="122">
        <v>0</v>
      </c>
      <c r="R84" s="123">
        <v>49796.25</v>
      </c>
      <c r="S84" s="124">
        <v>300000</v>
      </c>
      <c r="T84" s="125">
        <v>250203.75</v>
      </c>
      <c r="U84" s="124"/>
      <c r="V84" s="164">
        <v>48379</v>
      </c>
      <c r="W84" s="165">
        <v>-1417.25</v>
      </c>
    </row>
    <row r="85" spans="1:23" ht="11.25" customHeight="1" x14ac:dyDescent="0.3">
      <c r="A85" s="117"/>
      <c r="B85" s="117"/>
      <c r="C85" s="117" t="s">
        <v>140</v>
      </c>
      <c r="D85" s="117"/>
      <c r="E85" s="118"/>
      <c r="F85" s="119">
        <v>0</v>
      </c>
      <c r="G85" s="120">
        <v>2750</v>
      </c>
      <c r="H85" s="120">
        <v>5178.33</v>
      </c>
      <c r="I85" s="120">
        <v>6891.66</v>
      </c>
      <c r="J85" s="120">
        <v>6879.91</v>
      </c>
      <c r="K85" s="121">
        <v>4866.6666666666697</v>
      </c>
      <c r="L85" s="122">
        <v>4866.6666666666697</v>
      </c>
      <c r="M85" s="122">
        <v>4866.6666666666697</v>
      </c>
      <c r="N85" s="122">
        <v>4866.6666666666697</v>
      </c>
      <c r="O85" s="122">
        <v>4866.6666666666697</v>
      </c>
      <c r="P85" s="122">
        <v>4866.6666666666697</v>
      </c>
      <c r="Q85" s="122">
        <v>4166.6666666666697</v>
      </c>
      <c r="R85" s="123">
        <v>55066.566666666702</v>
      </c>
      <c r="S85" s="124">
        <v>0</v>
      </c>
      <c r="T85" s="125">
        <v>-55066.566666666702</v>
      </c>
      <c r="U85" s="124" t="s">
        <v>65</v>
      </c>
      <c r="V85" s="164">
        <v>50603.32333333337</v>
      </c>
      <c r="W85" s="165">
        <v>-4463.243333333332</v>
      </c>
    </row>
    <row r="86" spans="1:23" ht="11.25" customHeight="1" x14ac:dyDescent="0.3">
      <c r="A86" s="117"/>
      <c r="B86" s="117"/>
      <c r="C86" s="126" t="s">
        <v>141</v>
      </c>
      <c r="D86" s="126"/>
      <c r="E86" s="127"/>
      <c r="F86" s="128">
        <v>458896.15999999992</v>
      </c>
      <c r="G86" s="129">
        <v>554163.37999999977</v>
      </c>
      <c r="H86" s="129">
        <v>556776.52999999991</v>
      </c>
      <c r="I86" s="129">
        <v>564795.22999999986</v>
      </c>
      <c r="J86" s="129">
        <v>554883.22999999986</v>
      </c>
      <c r="K86" s="130">
        <v>597638.84885286528</v>
      </c>
      <c r="L86" s="131">
        <v>597638.84885286528</v>
      </c>
      <c r="M86" s="131">
        <v>597638.84885286528</v>
      </c>
      <c r="N86" s="131">
        <v>597638.84885286528</v>
      </c>
      <c r="O86" s="131">
        <v>597638.84885286528</v>
      </c>
      <c r="P86" s="131">
        <v>597638.84885286528</v>
      </c>
      <c r="Q86" s="131">
        <v>641138.84885286528</v>
      </c>
      <c r="R86" s="132">
        <v>6916486.471970059</v>
      </c>
      <c r="S86" s="133">
        <v>7491258.6099999994</v>
      </c>
      <c r="T86" s="134">
        <v>574772.13802994229</v>
      </c>
      <c r="U86" s="133"/>
      <c r="V86" s="166">
        <v>7031026.5403275406</v>
      </c>
      <c r="W86" s="135">
        <v>114540.06835748187</v>
      </c>
    </row>
    <row r="87" spans="1:23" ht="11.25" customHeight="1" x14ac:dyDescent="0.3">
      <c r="A87" s="117"/>
      <c r="B87" s="117" t="s">
        <v>32</v>
      </c>
      <c r="C87" s="117"/>
      <c r="D87" s="117"/>
      <c r="E87" s="118"/>
      <c r="F87" s="119"/>
      <c r="G87" s="120"/>
      <c r="H87" s="120"/>
      <c r="I87" s="120"/>
      <c r="J87" s="120"/>
      <c r="K87" s="121"/>
      <c r="L87" s="122"/>
      <c r="M87" s="122"/>
      <c r="N87" s="122"/>
      <c r="O87" s="122"/>
      <c r="P87" s="122"/>
      <c r="Q87" s="122"/>
      <c r="R87" s="123"/>
      <c r="S87" s="124"/>
      <c r="T87" s="125"/>
      <c r="U87" s="124"/>
      <c r="V87" s="164"/>
      <c r="W87" s="165"/>
    </row>
    <row r="88" spans="1:23" ht="11.25" customHeight="1" x14ac:dyDescent="0.3">
      <c r="A88" s="117"/>
      <c r="B88" s="117"/>
      <c r="C88" s="117" t="s">
        <v>142</v>
      </c>
      <c r="D88" s="117"/>
      <c r="E88" s="118"/>
      <c r="F88" s="119">
        <v>15882.18</v>
      </c>
      <c r="G88" s="120">
        <v>18163.73</v>
      </c>
      <c r="H88" s="120">
        <v>17817.009999999998</v>
      </c>
      <c r="I88" s="120">
        <v>17929</v>
      </c>
      <c r="J88" s="120">
        <v>18071.43</v>
      </c>
      <c r="K88" s="121">
        <v>17257.571503310301</v>
      </c>
      <c r="L88" s="122">
        <v>15340.063558497999</v>
      </c>
      <c r="M88" s="122">
        <v>15340.063558497999</v>
      </c>
      <c r="N88" s="122">
        <v>15340.063558497999</v>
      </c>
      <c r="O88" s="122">
        <v>15340.063558497999</v>
      </c>
      <c r="P88" s="122">
        <v>15340.063558497999</v>
      </c>
      <c r="Q88" s="122">
        <v>15340.063558497999</v>
      </c>
      <c r="R88" s="123">
        <v>197161.30285429826</v>
      </c>
      <c r="S88" s="124">
        <v>223618.8</v>
      </c>
      <c r="T88" s="125">
        <v>26457.497145701724</v>
      </c>
      <c r="U88" s="124"/>
      <c r="V88" s="164">
        <v>196347.44435760856</v>
      </c>
      <c r="W88" s="165">
        <v>-813.85849668970332</v>
      </c>
    </row>
    <row r="89" spans="1:23" ht="11.25" customHeight="1" x14ac:dyDescent="0.3">
      <c r="A89" s="117"/>
      <c r="B89" s="117"/>
      <c r="C89" s="117" t="s">
        <v>143</v>
      </c>
      <c r="D89" s="117"/>
      <c r="E89" s="118"/>
      <c r="F89" s="119">
        <v>1913.57</v>
      </c>
      <c r="G89" s="120">
        <v>5166.18</v>
      </c>
      <c r="H89" s="120">
        <v>5537.43</v>
      </c>
      <c r="I89" s="120">
        <v>5104.9399999999996</v>
      </c>
      <c r="J89" s="120">
        <v>4916.57</v>
      </c>
      <c r="K89" s="121">
        <v>5390.1193003246799</v>
      </c>
      <c r="L89" s="122">
        <v>4791.2171558441596</v>
      </c>
      <c r="M89" s="122">
        <v>4791.2171558441596</v>
      </c>
      <c r="N89" s="122">
        <v>4791.2171558441596</v>
      </c>
      <c r="O89" s="122">
        <v>4791.2171558441596</v>
      </c>
      <c r="P89" s="122">
        <v>4791.2171558441596</v>
      </c>
      <c r="Q89" s="122">
        <v>4791.2171558441596</v>
      </c>
      <c r="R89" s="123">
        <v>56776.11223538965</v>
      </c>
      <c r="S89" s="124">
        <v>57639.72</v>
      </c>
      <c r="T89" s="125">
        <v>863.6077646103513</v>
      </c>
      <c r="U89" s="124"/>
      <c r="V89" s="164">
        <v>60455.983535714287</v>
      </c>
      <c r="W89" s="165">
        <v>3679.8713003246376</v>
      </c>
    </row>
    <row r="90" spans="1:23" ht="11.25" customHeight="1" x14ac:dyDescent="0.3">
      <c r="A90" s="117"/>
      <c r="B90" s="117"/>
      <c r="C90" s="117" t="s">
        <v>144</v>
      </c>
      <c r="D90" s="117"/>
      <c r="E90" s="118"/>
      <c r="F90" s="119">
        <v>7066.21</v>
      </c>
      <c r="G90" s="120">
        <v>9595.99</v>
      </c>
      <c r="H90" s="120">
        <v>9793.73</v>
      </c>
      <c r="I90" s="120">
        <v>9350.52</v>
      </c>
      <c r="J90" s="120">
        <v>9127.6</v>
      </c>
      <c r="K90" s="121">
        <v>10401.1617024101</v>
      </c>
      <c r="L90" s="122">
        <v>10401.1617024101</v>
      </c>
      <c r="M90" s="122">
        <v>10401.1617024101</v>
      </c>
      <c r="N90" s="122">
        <v>10401.1617024101</v>
      </c>
      <c r="O90" s="122">
        <v>10401.1617024101</v>
      </c>
      <c r="P90" s="122">
        <v>10401.1617024101</v>
      </c>
      <c r="Q90" s="122">
        <v>10401.1617024101</v>
      </c>
      <c r="R90" s="123">
        <v>117742.18191687069</v>
      </c>
      <c r="S90" s="124">
        <v>129170.52</v>
      </c>
      <c r="T90" s="125">
        <v>11428.338083129318</v>
      </c>
      <c r="U90" s="124"/>
      <c r="V90" s="164">
        <v>120622.14332837197</v>
      </c>
      <c r="W90" s="165">
        <v>2879.961411501281</v>
      </c>
    </row>
    <row r="91" spans="1:23" ht="11.25" customHeight="1" x14ac:dyDescent="0.3">
      <c r="A91" s="117"/>
      <c r="B91" s="117"/>
      <c r="C91" s="117" t="s">
        <v>145</v>
      </c>
      <c r="D91" s="117"/>
      <c r="E91" s="118"/>
      <c r="F91" s="119">
        <v>1652.58</v>
      </c>
      <c r="G91" s="120">
        <v>2244.2399999999998</v>
      </c>
      <c r="H91" s="120">
        <v>2290.4299999999998</v>
      </c>
      <c r="I91" s="120">
        <v>2186.77</v>
      </c>
      <c r="J91" s="120">
        <v>2134.63</v>
      </c>
      <c r="K91" s="121">
        <v>2432.52975298301</v>
      </c>
      <c r="L91" s="122">
        <v>2432.52975298301</v>
      </c>
      <c r="M91" s="122">
        <v>2432.52975298301</v>
      </c>
      <c r="N91" s="122">
        <v>2432.52975298301</v>
      </c>
      <c r="O91" s="122">
        <v>2432.52975298301</v>
      </c>
      <c r="P91" s="122">
        <v>2432.52975298301</v>
      </c>
      <c r="Q91" s="122">
        <v>2432.52975298301</v>
      </c>
      <c r="R91" s="123">
        <v>27536.358270881068</v>
      </c>
      <c r="S91" s="124">
        <v>30209.279999999999</v>
      </c>
      <c r="T91" s="125">
        <v>2672.9217291189307</v>
      </c>
      <c r="U91" s="124"/>
      <c r="V91" s="164">
        <v>28209.948278409596</v>
      </c>
      <c r="W91" s="165">
        <v>673.59000752852808</v>
      </c>
    </row>
    <row r="92" spans="1:23" ht="11.25" customHeight="1" x14ac:dyDescent="0.3">
      <c r="A92" s="117"/>
      <c r="B92" s="117"/>
      <c r="C92" s="117" t="s">
        <v>146</v>
      </c>
      <c r="D92" s="117"/>
      <c r="E92" s="118"/>
      <c r="F92" s="119">
        <v>14091.49</v>
      </c>
      <c r="G92" s="120">
        <v>17537.240000000002</v>
      </c>
      <c r="H92" s="120">
        <v>17537.240000000002</v>
      </c>
      <c r="I92" s="120">
        <v>17537.240000000002</v>
      </c>
      <c r="J92" s="120">
        <v>18638.560000000001</v>
      </c>
      <c r="K92" s="121">
        <v>21236.888671875</v>
      </c>
      <c r="L92" s="122">
        <v>21236.888671875</v>
      </c>
      <c r="M92" s="122">
        <v>21236.888671875</v>
      </c>
      <c r="N92" s="122">
        <v>21236.888671875</v>
      </c>
      <c r="O92" s="122">
        <v>21236.888671875</v>
      </c>
      <c r="P92" s="122">
        <v>21236.888671875</v>
      </c>
      <c r="Q92" s="122">
        <v>21236.888671875</v>
      </c>
      <c r="R92" s="123">
        <v>233999.99070312502</v>
      </c>
      <c r="S92" s="124">
        <v>234000</v>
      </c>
      <c r="T92" s="125">
        <v>9.2968749813735485E-3</v>
      </c>
      <c r="U92" s="124"/>
      <c r="V92" s="164">
        <v>233999.99125000002</v>
      </c>
      <c r="W92" s="165">
        <v>5.4687500232830644E-4</v>
      </c>
    </row>
    <row r="93" spans="1:23" ht="11.25" customHeight="1" x14ac:dyDescent="0.3">
      <c r="A93" s="117"/>
      <c r="B93" s="117"/>
      <c r="C93" s="117" t="s">
        <v>147</v>
      </c>
      <c r="D93" s="117"/>
      <c r="E93" s="118"/>
      <c r="F93" s="119">
        <v>4145.9399999999996</v>
      </c>
      <c r="G93" s="120">
        <v>6186.29</v>
      </c>
      <c r="H93" s="120">
        <v>6642.04</v>
      </c>
      <c r="I93" s="120">
        <v>6642.04</v>
      </c>
      <c r="J93" s="120">
        <v>6642.04</v>
      </c>
      <c r="K93" s="121">
        <v>6613.3805348498399</v>
      </c>
      <c r="L93" s="122">
        <v>6613.3805348498399</v>
      </c>
      <c r="M93" s="122">
        <v>6613.3805348498399</v>
      </c>
      <c r="N93" s="122">
        <v>6613.3805348498399</v>
      </c>
      <c r="O93" s="122">
        <v>6613.3805348498399</v>
      </c>
      <c r="P93" s="122">
        <v>6613.3805348498399</v>
      </c>
      <c r="Q93" s="122">
        <v>6613.3805348498399</v>
      </c>
      <c r="R93" s="123">
        <v>76552.01374394889</v>
      </c>
      <c r="S93" s="124">
        <v>77129.88</v>
      </c>
      <c r="T93" s="125">
        <v>577.86625605111476</v>
      </c>
      <c r="U93" s="124"/>
      <c r="V93" s="164">
        <v>76523.354278798739</v>
      </c>
      <c r="W93" s="165">
        <v>-28.659465150150936</v>
      </c>
    </row>
    <row r="94" spans="1:23" ht="11.25" customHeight="1" x14ac:dyDescent="0.3">
      <c r="A94" s="117"/>
      <c r="B94" s="117"/>
      <c r="C94" s="117" t="s">
        <v>148</v>
      </c>
      <c r="D94" s="117"/>
      <c r="E94" s="118"/>
      <c r="F94" s="119">
        <v>679.93</v>
      </c>
      <c r="G94" s="120">
        <v>1402.76</v>
      </c>
      <c r="H94" s="120">
        <v>1402.76</v>
      </c>
      <c r="I94" s="120">
        <v>1402.76</v>
      </c>
      <c r="J94" s="120">
        <v>1402.76</v>
      </c>
      <c r="K94" s="121">
        <v>1250.8298744318199</v>
      </c>
      <c r="L94" s="122">
        <v>1250.8298744318199</v>
      </c>
      <c r="M94" s="122">
        <v>1250.8298744318199</v>
      </c>
      <c r="N94" s="122">
        <v>1250.8298744318199</v>
      </c>
      <c r="O94" s="122">
        <v>1250.8298744318199</v>
      </c>
      <c r="P94" s="122">
        <v>1250.8298744318199</v>
      </c>
      <c r="Q94" s="122">
        <v>1250.8298744318199</v>
      </c>
      <c r="R94" s="123">
        <v>15046.779121022741</v>
      </c>
      <c r="S94" s="124">
        <v>6382.56</v>
      </c>
      <c r="T94" s="125">
        <v>-8664.2191210227393</v>
      </c>
      <c r="U94" s="124"/>
      <c r="V94" s="164">
        <v>14894.848995454558</v>
      </c>
      <c r="W94" s="165">
        <v>-151.93012556818212</v>
      </c>
    </row>
    <row r="95" spans="1:23" ht="11.25" customHeight="1" x14ac:dyDescent="0.3">
      <c r="A95" s="117"/>
      <c r="B95" s="117"/>
      <c r="C95" s="117" t="s">
        <v>149</v>
      </c>
      <c r="D95" s="117"/>
      <c r="E95" s="118"/>
      <c r="F95" s="119">
        <v>1945.21</v>
      </c>
      <c r="G95" s="120">
        <v>3250.27</v>
      </c>
      <c r="H95" s="120">
        <v>3310.12</v>
      </c>
      <c r="I95" s="120">
        <v>3310.1</v>
      </c>
      <c r="J95" s="120">
        <v>3310.1</v>
      </c>
      <c r="K95" s="121">
        <v>3611.7114472256499</v>
      </c>
      <c r="L95" s="122">
        <v>3611.7114472256499</v>
      </c>
      <c r="M95" s="122">
        <v>3611.7114472256499</v>
      </c>
      <c r="N95" s="122">
        <v>3611.7114472256499</v>
      </c>
      <c r="O95" s="122">
        <v>3611.7114472256499</v>
      </c>
      <c r="P95" s="122">
        <v>3611.7114472256499</v>
      </c>
      <c r="Q95" s="122">
        <v>3611.7114472256499</v>
      </c>
      <c r="R95" s="123">
        <v>40407.780130579551</v>
      </c>
      <c r="S95" s="124">
        <v>38353.919999999998</v>
      </c>
      <c r="T95" s="125">
        <v>-2053.8601305795528</v>
      </c>
      <c r="U95" s="124"/>
      <c r="V95" s="164">
        <v>40709.391577805203</v>
      </c>
      <c r="W95" s="165">
        <v>301.61144722565223</v>
      </c>
    </row>
    <row r="96" spans="1:23" ht="11.25" customHeight="1" x14ac:dyDescent="0.3">
      <c r="A96" s="117"/>
      <c r="B96" s="117"/>
      <c r="C96" s="117" t="s">
        <v>150</v>
      </c>
      <c r="D96" s="117"/>
      <c r="E96" s="118"/>
      <c r="F96" s="119">
        <v>454.93</v>
      </c>
      <c r="G96" s="120">
        <v>760.15</v>
      </c>
      <c r="H96" s="120">
        <v>774.12</v>
      </c>
      <c r="I96" s="120">
        <v>774.12</v>
      </c>
      <c r="J96" s="120">
        <v>774.12</v>
      </c>
      <c r="K96" s="121">
        <v>844.67445136728895</v>
      </c>
      <c r="L96" s="122">
        <v>844.67445136728895</v>
      </c>
      <c r="M96" s="122">
        <v>844.67445136728895</v>
      </c>
      <c r="N96" s="122">
        <v>844.67445136728895</v>
      </c>
      <c r="O96" s="122">
        <v>844.67445136728895</v>
      </c>
      <c r="P96" s="122">
        <v>844.67445136728895</v>
      </c>
      <c r="Q96" s="122">
        <v>844.67445136728895</v>
      </c>
      <c r="R96" s="123">
        <v>9450.1611595710237</v>
      </c>
      <c r="S96" s="124">
        <v>8969.8799999999992</v>
      </c>
      <c r="T96" s="125">
        <v>-480.28115957102455</v>
      </c>
      <c r="U96" s="124"/>
      <c r="V96" s="164">
        <v>9520.7156109383122</v>
      </c>
      <c r="W96" s="165">
        <v>70.554451367288493</v>
      </c>
    </row>
    <row r="97" spans="1:23" ht="11.25" customHeight="1" x14ac:dyDescent="0.3">
      <c r="A97" s="117"/>
      <c r="B97" s="117"/>
      <c r="C97" s="117" t="s">
        <v>151</v>
      </c>
      <c r="D97" s="117"/>
      <c r="E97" s="118"/>
      <c r="F97" s="119">
        <v>3472.41</v>
      </c>
      <c r="G97" s="120">
        <v>4036.46</v>
      </c>
      <c r="H97" s="120">
        <v>5184.8599999999997</v>
      </c>
      <c r="I97" s="120">
        <v>5173.76</v>
      </c>
      <c r="J97" s="120">
        <v>5173.76</v>
      </c>
      <c r="K97" s="121">
        <v>5622.6787109375</v>
      </c>
      <c r="L97" s="122">
        <v>5622.6787109375</v>
      </c>
      <c r="M97" s="122">
        <v>5622.6787109375</v>
      </c>
      <c r="N97" s="122">
        <v>5622.6787109375</v>
      </c>
      <c r="O97" s="122">
        <v>5622.6787109375</v>
      </c>
      <c r="P97" s="122">
        <v>5622.6787109375</v>
      </c>
      <c r="Q97" s="122">
        <v>5622.6787109375</v>
      </c>
      <c r="R97" s="123">
        <v>62400.0009765625</v>
      </c>
      <c r="S97" s="124">
        <v>62400</v>
      </c>
      <c r="T97" s="125">
        <v>-9.765625E-4</v>
      </c>
      <c r="U97" s="124"/>
      <c r="V97" s="164">
        <v>62399.997812499998</v>
      </c>
      <c r="W97" s="165">
        <v>-3.1640625020372681E-3</v>
      </c>
    </row>
    <row r="98" spans="1:23" ht="11.25" customHeight="1" x14ac:dyDescent="0.3">
      <c r="A98" s="117"/>
      <c r="B98" s="117"/>
      <c r="C98" s="117" t="s">
        <v>152</v>
      </c>
      <c r="D98" s="117"/>
      <c r="E98" s="118"/>
      <c r="F98" s="119">
        <v>74.400000000000006</v>
      </c>
      <c r="G98" s="120">
        <v>0</v>
      </c>
      <c r="H98" s="120">
        <v>0</v>
      </c>
      <c r="I98" s="120">
        <v>0</v>
      </c>
      <c r="J98" s="120">
        <v>0</v>
      </c>
      <c r="K98" s="121">
        <v>0</v>
      </c>
      <c r="L98" s="122">
        <v>0</v>
      </c>
      <c r="M98" s="122">
        <v>0</v>
      </c>
      <c r="N98" s="122">
        <v>0</v>
      </c>
      <c r="O98" s="122">
        <v>0</v>
      </c>
      <c r="P98" s="122">
        <v>0</v>
      </c>
      <c r="Q98" s="122">
        <v>3087.6</v>
      </c>
      <c r="R98" s="123">
        <v>3162</v>
      </c>
      <c r="S98" s="124">
        <v>3162</v>
      </c>
      <c r="T98" s="125">
        <v>0</v>
      </c>
      <c r="U98" s="124"/>
      <c r="V98" s="164">
        <v>3162</v>
      </c>
      <c r="W98" s="165">
        <v>0</v>
      </c>
    </row>
    <row r="99" spans="1:23" ht="11.25" customHeight="1" x14ac:dyDescent="0.3">
      <c r="A99" s="117"/>
      <c r="B99" s="117"/>
      <c r="C99" s="117" t="s">
        <v>153</v>
      </c>
      <c r="D99" s="117"/>
      <c r="E99" s="118"/>
      <c r="F99" s="119">
        <v>17.399999999999999</v>
      </c>
      <c r="G99" s="120">
        <v>0</v>
      </c>
      <c r="H99" s="120">
        <v>0</v>
      </c>
      <c r="I99" s="120">
        <v>0</v>
      </c>
      <c r="J99" s="120">
        <v>0</v>
      </c>
      <c r="K99" s="121">
        <v>0</v>
      </c>
      <c r="L99" s="122">
        <v>0</v>
      </c>
      <c r="M99" s="122">
        <v>0</v>
      </c>
      <c r="N99" s="122">
        <v>0</v>
      </c>
      <c r="O99" s="122">
        <v>0</v>
      </c>
      <c r="P99" s="122">
        <v>0</v>
      </c>
      <c r="Q99" s="122">
        <v>722.1</v>
      </c>
      <c r="R99" s="123">
        <v>739.5</v>
      </c>
      <c r="S99" s="124">
        <v>739.56</v>
      </c>
      <c r="T99" s="125">
        <v>5.999999999994543E-2</v>
      </c>
      <c r="U99" s="124"/>
      <c r="V99" s="164">
        <v>739.5</v>
      </c>
      <c r="W99" s="165">
        <v>0</v>
      </c>
    </row>
    <row r="100" spans="1:23" ht="11.25" customHeight="1" x14ac:dyDescent="0.3">
      <c r="A100" s="117"/>
      <c r="B100" s="117"/>
      <c r="C100" s="117" t="s">
        <v>154</v>
      </c>
      <c r="D100" s="117"/>
      <c r="E100" s="118"/>
      <c r="F100" s="119">
        <v>4279.58</v>
      </c>
      <c r="G100" s="120">
        <v>4656.5600000000004</v>
      </c>
      <c r="H100" s="120">
        <v>4652.5</v>
      </c>
      <c r="I100" s="120">
        <v>4652.5</v>
      </c>
      <c r="J100" s="120">
        <v>4652.5</v>
      </c>
      <c r="K100" s="121">
        <v>5412.4538931818197</v>
      </c>
      <c r="L100" s="122">
        <v>4811.0701272727301</v>
      </c>
      <c r="M100" s="122">
        <v>4811.0701272727301</v>
      </c>
      <c r="N100" s="122">
        <v>4811.0701272727301</v>
      </c>
      <c r="O100" s="122">
        <v>4811.0701272727301</v>
      </c>
      <c r="P100" s="122">
        <v>4811.0701272727301</v>
      </c>
      <c r="Q100" s="122">
        <v>4811.0701272727301</v>
      </c>
      <c r="R100" s="123">
        <v>57172.514656818203</v>
      </c>
      <c r="S100" s="124">
        <v>58103.64</v>
      </c>
      <c r="T100" s="125">
        <v>931.12534318179678</v>
      </c>
      <c r="U100" s="124"/>
      <c r="V100" s="164">
        <v>57932.468550000027</v>
      </c>
      <c r="W100" s="165">
        <v>759.95389318182424</v>
      </c>
    </row>
    <row r="101" spans="1:23" ht="11.25" customHeight="1" x14ac:dyDescent="0.3">
      <c r="A101" s="117"/>
      <c r="B101" s="117"/>
      <c r="C101" s="117" t="s">
        <v>155</v>
      </c>
      <c r="D101" s="117"/>
      <c r="E101" s="118"/>
      <c r="F101" s="119">
        <v>987.08</v>
      </c>
      <c r="G101" s="120">
        <v>1364.68</v>
      </c>
      <c r="H101" s="120">
        <v>1673.95</v>
      </c>
      <c r="I101" s="120">
        <v>1027.75</v>
      </c>
      <c r="J101" s="120">
        <v>985.01</v>
      </c>
      <c r="K101" s="121">
        <v>3046.4690624999998</v>
      </c>
      <c r="L101" s="122">
        <v>2707.9724999999999</v>
      </c>
      <c r="M101" s="122">
        <v>2707.9724999999999</v>
      </c>
      <c r="N101" s="122">
        <v>2707.9724999999999</v>
      </c>
      <c r="O101" s="122">
        <v>2707.9724999999999</v>
      </c>
      <c r="P101" s="122">
        <v>2707.9724999999999</v>
      </c>
      <c r="Q101" s="122">
        <v>2707.9724999999999</v>
      </c>
      <c r="R101" s="123">
        <v>25332.774062499997</v>
      </c>
      <c r="S101" s="124">
        <v>46947.24</v>
      </c>
      <c r="T101" s="125">
        <v>21614.465937500001</v>
      </c>
      <c r="U101" s="124"/>
      <c r="V101" s="164">
        <v>27394.233124999999</v>
      </c>
      <c r="W101" s="165">
        <v>2061.4590625000019</v>
      </c>
    </row>
    <row r="102" spans="1:23" ht="11.25" customHeight="1" x14ac:dyDescent="0.3">
      <c r="A102" s="117"/>
      <c r="B102" s="117"/>
      <c r="C102" s="117" t="s">
        <v>156</v>
      </c>
      <c r="D102" s="117"/>
      <c r="E102" s="118"/>
      <c r="F102" s="119">
        <v>2124.3000000000002</v>
      </c>
      <c r="G102" s="120">
        <v>2518.7199999999998</v>
      </c>
      <c r="H102" s="120">
        <v>2610.84</v>
      </c>
      <c r="I102" s="120">
        <v>2367.3000000000002</v>
      </c>
      <c r="J102" s="120">
        <v>2329.04</v>
      </c>
      <c r="K102" s="121">
        <v>3884.83869075758</v>
      </c>
      <c r="L102" s="122">
        <v>3884.83869075758</v>
      </c>
      <c r="M102" s="122">
        <v>3884.83869075758</v>
      </c>
      <c r="N102" s="122">
        <v>3884.83869075758</v>
      </c>
      <c r="O102" s="122">
        <v>3884.83869075758</v>
      </c>
      <c r="P102" s="122">
        <v>3884.83869075758</v>
      </c>
      <c r="Q102" s="122">
        <v>3884.83869075758</v>
      </c>
      <c r="R102" s="123">
        <v>39144.070835303057</v>
      </c>
      <c r="S102" s="124">
        <v>48245.64</v>
      </c>
      <c r="T102" s="125">
        <v>9101.5691646969426</v>
      </c>
      <c r="U102" s="124"/>
      <c r="V102" s="164">
        <v>40699.869526060633</v>
      </c>
      <c r="W102" s="165">
        <v>1555.798690757576</v>
      </c>
    </row>
    <row r="103" spans="1:23" ht="11.25" customHeight="1" x14ac:dyDescent="0.3">
      <c r="A103" s="117"/>
      <c r="B103" s="117"/>
      <c r="C103" s="117" t="s">
        <v>157</v>
      </c>
      <c r="D103" s="117"/>
      <c r="E103" s="118"/>
      <c r="F103" s="119">
        <v>496.84</v>
      </c>
      <c r="G103" s="120">
        <v>589.07000000000005</v>
      </c>
      <c r="H103" s="120">
        <v>610.63</v>
      </c>
      <c r="I103" s="120">
        <v>553.65</v>
      </c>
      <c r="J103" s="120">
        <v>544.69000000000005</v>
      </c>
      <c r="K103" s="121">
        <v>908.55098412878795</v>
      </c>
      <c r="L103" s="122">
        <v>908.55098412878795</v>
      </c>
      <c r="M103" s="122">
        <v>908.55098412878795</v>
      </c>
      <c r="N103" s="122">
        <v>908.55098412878795</v>
      </c>
      <c r="O103" s="122">
        <v>908.55098412878795</v>
      </c>
      <c r="P103" s="122">
        <v>908.55098412878795</v>
      </c>
      <c r="Q103" s="122">
        <v>908.55098412878795</v>
      </c>
      <c r="R103" s="123">
        <v>9154.7368889015142</v>
      </c>
      <c r="S103" s="124">
        <v>11283.24</v>
      </c>
      <c r="T103" s="125">
        <v>2128.5031110984855</v>
      </c>
      <c r="U103" s="124"/>
      <c r="V103" s="164">
        <v>9518.5978730303032</v>
      </c>
      <c r="W103" s="165">
        <v>363.86098412878891</v>
      </c>
    </row>
    <row r="104" spans="1:23" ht="11.25" customHeight="1" x14ac:dyDescent="0.3">
      <c r="A104" s="117"/>
      <c r="B104" s="117"/>
      <c r="C104" s="117" t="s">
        <v>158</v>
      </c>
      <c r="D104" s="117"/>
      <c r="E104" s="118"/>
      <c r="F104" s="119">
        <v>3609.58</v>
      </c>
      <c r="G104" s="120">
        <v>5234.92</v>
      </c>
      <c r="H104" s="120">
        <v>4484.3999999999996</v>
      </c>
      <c r="I104" s="120">
        <v>3675.93</v>
      </c>
      <c r="J104" s="120">
        <v>3649.18</v>
      </c>
      <c r="K104" s="121">
        <v>9678.0048828125</v>
      </c>
      <c r="L104" s="122">
        <v>9678.0048828125</v>
      </c>
      <c r="M104" s="122">
        <v>9678.0048828125</v>
      </c>
      <c r="N104" s="122">
        <v>9678.0048828125</v>
      </c>
      <c r="O104" s="122">
        <v>9678.0048828125</v>
      </c>
      <c r="P104" s="122">
        <v>9678.0048828125</v>
      </c>
      <c r="Q104" s="122">
        <v>9678.0048828125</v>
      </c>
      <c r="R104" s="123">
        <v>88400.044179687495</v>
      </c>
      <c r="S104" s="124">
        <v>88400.04</v>
      </c>
      <c r="T104" s="125">
        <v>-4.1796875011641532E-3</v>
      </c>
      <c r="U104" s="124"/>
      <c r="V104" s="164">
        <v>88400.040937500002</v>
      </c>
      <c r="W104" s="165">
        <v>-3.2421874930150807E-3</v>
      </c>
    </row>
    <row r="105" spans="1:23" ht="11.25" customHeight="1" x14ac:dyDescent="0.3">
      <c r="A105" s="117"/>
      <c r="B105" s="117"/>
      <c r="C105" s="117" t="s">
        <v>159</v>
      </c>
      <c r="D105" s="117"/>
      <c r="E105" s="118"/>
      <c r="F105" s="119">
        <v>653.02</v>
      </c>
      <c r="G105" s="120">
        <v>653.08000000000004</v>
      </c>
      <c r="H105" s="120">
        <v>653.08000000000004</v>
      </c>
      <c r="I105" s="120">
        <v>653.08000000000004</v>
      </c>
      <c r="J105" s="120">
        <v>653.08000000000004</v>
      </c>
      <c r="K105" s="121">
        <v>1737.3052124999999</v>
      </c>
      <c r="L105" s="122">
        <v>1737.3052124999999</v>
      </c>
      <c r="M105" s="122">
        <v>1737.3052124999999</v>
      </c>
      <c r="N105" s="122">
        <v>1737.3052124999999</v>
      </c>
      <c r="O105" s="122">
        <v>1737.3052124999999</v>
      </c>
      <c r="P105" s="122">
        <v>1737.3052124999999</v>
      </c>
      <c r="Q105" s="122">
        <v>1737.3052124999999</v>
      </c>
      <c r="R105" s="123">
        <v>15426.476487499996</v>
      </c>
      <c r="S105" s="124">
        <v>20847.72</v>
      </c>
      <c r="T105" s="125">
        <v>5421.2435125000047</v>
      </c>
      <c r="U105" s="124"/>
      <c r="V105" s="164">
        <v>16510.701699999998</v>
      </c>
      <c r="W105" s="165">
        <v>1084.2252125000014</v>
      </c>
    </row>
    <row r="106" spans="1:23" ht="11.25" customHeight="1" x14ac:dyDescent="0.3">
      <c r="A106" s="117"/>
      <c r="B106" s="117"/>
      <c r="C106" s="117" t="s">
        <v>160</v>
      </c>
      <c r="D106" s="117"/>
      <c r="E106" s="118"/>
      <c r="F106" s="119">
        <v>298.04000000000002</v>
      </c>
      <c r="G106" s="120">
        <v>298.04000000000002</v>
      </c>
      <c r="H106" s="120">
        <v>298.04000000000002</v>
      </c>
      <c r="I106" s="120">
        <v>298.02999999999997</v>
      </c>
      <c r="J106" s="120">
        <v>329.03</v>
      </c>
      <c r="K106" s="121">
        <v>797.87350500000002</v>
      </c>
      <c r="L106" s="122">
        <v>797.87350500000002</v>
      </c>
      <c r="M106" s="122">
        <v>797.87350500000002</v>
      </c>
      <c r="N106" s="122">
        <v>797.87350500000002</v>
      </c>
      <c r="O106" s="122">
        <v>797.87350500000002</v>
      </c>
      <c r="P106" s="122">
        <v>797.87350500000002</v>
      </c>
      <c r="Q106" s="122">
        <v>797.87350500000002</v>
      </c>
      <c r="R106" s="123">
        <v>7106.2945349999991</v>
      </c>
      <c r="S106" s="124">
        <v>9574.44</v>
      </c>
      <c r="T106" s="125">
        <v>2468.1454650000014</v>
      </c>
      <c r="U106" s="124"/>
      <c r="V106" s="164">
        <v>7575.138039999998</v>
      </c>
      <c r="W106" s="165">
        <v>468.84350499999891</v>
      </c>
    </row>
    <row r="107" spans="1:23" ht="11.25" customHeight="1" x14ac:dyDescent="0.3">
      <c r="A107" s="117"/>
      <c r="B107" s="117"/>
      <c r="C107" s="117" t="s">
        <v>161</v>
      </c>
      <c r="D107" s="117"/>
      <c r="E107" s="118"/>
      <c r="F107" s="119">
        <v>69.7</v>
      </c>
      <c r="G107" s="120">
        <v>69.7</v>
      </c>
      <c r="H107" s="120">
        <v>69.7</v>
      </c>
      <c r="I107" s="120">
        <v>69.7</v>
      </c>
      <c r="J107" s="120">
        <v>76.95</v>
      </c>
      <c r="K107" s="121">
        <v>269.06427001953125</v>
      </c>
      <c r="L107" s="122">
        <v>269.06427001953125</v>
      </c>
      <c r="M107" s="122">
        <v>269.06427001953125</v>
      </c>
      <c r="N107" s="122">
        <v>269.06427001953125</v>
      </c>
      <c r="O107" s="122">
        <v>269.06427001953125</v>
      </c>
      <c r="P107" s="122">
        <v>269.06427001953125</v>
      </c>
      <c r="Q107" s="122">
        <v>269.06427001953125</v>
      </c>
      <c r="R107" s="123">
        <v>2239.1998901367188</v>
      </c>
      <c r="S107" s="124">
        <v>2239.1999999999998</v>
      </c>
      <c r="T107" s="125">
        <v>1.0986328106810106E-4</v>
      </c>
      <c r="U107" s="124"/>
      <c r="V107" s="164">
        <v>2239.1999023437502</v>
      </c>
      <c r="W107" s="165">
        <v>1.220703143189894E-5</v>
      </c>
    </row>
    <row r="108" spans="1:23" ht="11.25" customHeight="1" x14ac:dyDescent="0.3">
      <c r="A108" s="117"/>
      <c r="B108" s="117"/>
      <c r="C108" s="117" t="s">
        <v>162</v>
      </c>
      <c r="D108" s="117"/>
      <c r="E108" s="118"/>
      <c r="F108" s="119">
        <v>39.82</v>
      </c>
      <c r="G108" s="120">
        <v>40.340000000000003</v>
      </c>
      <c r="H108" s="120">
        <v>40.340000000000003</v>
      </c>
      <c r="I108" s="120">
        <v>40.340000000000003</v>
      </c>
      <c r="J108" s="120">
        <v>40.340000000000003</v>
      </c>
      <c r="K108" s="121">
        <v>2199.83154296875</v>
      </c>
      <c r="L108" s="122">
        <v>2199.83154296875</v>
      </c>
      <c r="M108" s="122">
        <v>2199.83154296875</v>
      </c>
      <c r="N108" s="122">
        <v>2199.83154296875</v>
      </c>
      <c r="O108" s="122">
        <v>2199.83154296875</v>
      </c>
      <c r="P108" s="122">
        <v>2199.83154296875</v>
      </c>
      <c r="Q108" s="122">
        <v>2199.83154296875</v>
      </c>
      <c r="R108" s="123">
        <v>15600.00080078125</v>
      </c>
      <c r="S108" s="124">
        <v>15600</v>
      </c>
      <c r="T108" s="125">
        <v>-8.007812502910383E-4</v>
      </c>
      <c r="U108" s="124"/>
      <c r="V108" s="164">
        <v>15600.00015625</v>
      </c>
      <c r="W108" s="165">
        <v>-6.4453125014551915E-4</v>
      </c>
    </row>
    <row r="109" spans="1:23" ht="11.25" customHeight="1" x14ac:dyDescent="0.3">
      <c r="A109" s="117"/>
      <c r="B109" s="117"/>
      <c r="C109" s="117" t="s">
        <v>163</v>
      </c>
      <c r="D109" s="117"/>
      <c r="E109" s="118"/>
      <c r="F109" s="119">
        <v>20.68</v>
      </c>
      <c r="G109" s="120">
        <v>20.66</v>
      </c>
      <c r="H109" s="120">
        <v>10.33</v>
      </c>
      <c r="I109" s="120">
        <v>21.76</v>
      </c>
      <c r="J109" s="120">
        <v>21.76</v>
      </c>
      <c r="K109" s="121">
        <v>723.33333333333303</v>
      </c>
      <c r="L109" s="122">
        <v>723.33333333333303</v>
      </c>
      <c r="M109" s="122">
        <v>723.33333333333303</v>
      </c>
      <c r="N109" s="122">
        <v>723.33333333333303</v>
      </c>
      <c r="O109" s="122">
        <v>723.33333333333303</v>
      </c>
      <c r="P109" s="122">
        <v>723.33333333333303</v>
      </c>
      <c r="Q109" s="122">
        <v>723.33333333333303</v>
      </c>
      <c r="R109" s="123">
        <v>5158.5233333333317</v>
      </c>
      <c r="S109" s="124">
        <v>8679.9599999999991</v>
      </c>
      <c r="T109" s="125">
        <v>3521.4366666666674</v>
      </c>
      <c r="U109" s="124"/>
      <c r="V109" s="164">
        <v>5860.0966666666645</v>
      </c>
      <c r="W109" s="165">
        <v>701.57333333333281</v>
      </c>
    </row>
    <row r="110" spans="1:23" ht="11.25" customHeight="1" x14ac:dyDescent="0.3">
      <c r="A110" s="117"/>
      <c r="B110" s="117"/>
      <c r="C110" s="117" t="s">
        <v>164</v>
      </c>
      <c r="D110" s="117"/>
      <c r="E110" s="118"/>
      <c r="F110" s="119">
        <v>4.8499999999999996</v>
      </c>
      <c r="G110" s="120">
        <v>4.84</v>
      </c>
      <c r="H110" s="120">
        <v>2.42</v>
      </c>
      <c r="I110" s="120">
        <v>5.0599999999999996</v>
      </c>
      <c r="J110" s="120">
        <v>5.0599999999999996</v>
      </c>
      <c r="K110" s="121">
        <v>169.166666666667</v>
      </c>
      <c r="L110" s="122">
        <v>169.166666666667</v>
      </c>
      <c r="M110" s="122">
        <v>169.166666666667</v>
      </c>
      <c r="N110" s="122">
        <v>169.166666666667</v>
      </c>
      <c r="O110" s="122">
        <v>169.166666666667</v>
      </c>
      <c r="P110" s="122">
        <v>169.166666666667</v>
      </c>
      <c r="Q110" s="122">
        <v>169.166666666667</v>
      </c>
      <c r="R110" s="123">
        <v>1206.3966666666688</v>
      </c>
      <c r="S110" s="124">
        <v>2030.04</v>
      </c>
      <c r="T110" s="125">
        <v>823.64333333333116</v>
      </c>
      <c r="U110" s="124"/>
      <c r="V110" s="164">
        <v>1370.5033333333358</v>
      </c>
      <c r="W110" s="165">
        <v>164.10666666666702</v>
      </c>
    </row>
    <row r="111" spans="1:23" ht="11.25" customHeight="1" x14ac:dyDescent="0.3">
      <c r="A111" s="117"/>
      <c r="B111" s="117"/>
      <c r="C111" s="117" t="s">
        <v>165</v>
      </c>
      <c r="D111" s="117"/>
      <c r="E111" s="118"/>
      <c r="F111" s="119">
        <v>0</v>
      </c>
      <c r="G111" s="120">
        <v>0</v>
      </c>
      <c r="H111" s="120">
        <v>0</v>
      </c>
      <c r="I111" s="120">
        <v>0</v>
      </c>
      <c r="J111" s="120">
        <v>0</v>
      </c>
      <c r="K111" s="121">
        <v>742.8514404296875</v>
      </c>
      <c r="L111" s="122">
        <v>742.8514404296875</v>
      </c>
      <c r="M111" s="122">
        <v>742.8514404296875</v>
      </c>
      <c r="N111" s="122">
        <v>742.8514404296875</v>
      </c>
      <c r="O111" s="122">
        <v>742.8514404296875</v>
      </c>
      <c r="P111" s="122">
        <v>742.8514404296875</v>
      </c>
      <c r="Q111" s="122">
        <v>742.8514404296875</v>
      </c>
      <c r="R111" s="123">
        <v>5199.9600830078125</v>
      </c>
      <c r="S111" s="124">
        <v>5199.96</v>
      </c>
      <c r="T111" s="125">
        <v>-8.3007812463620212E-5</v>
      </c>
      <c r="U111" s="124"/>
      <c r="V111" s="164">
        <v>5199.9599609375</v>
      </c>
      <c r="W111" s="165">
        <v>-1.220703125E-4</v>
      </c>
    </row>
    <row r="112" spans="1:23" ht="11.25" customHeight="1" x14ac:dyDescent="0.3">
      <c r="A112" s="117"/>
      <c r="B112" s="117"/>
      <c r="C112" s="117" t="s">
        <v>166</v>
      </c>
      <c r="D112" s="117"/>
      <c r="E112" s="118"/>
      <c r="F112" s="119">
        <v>20.64</v>
      </c>
      <c r="G112" s="120">
        <v>20.64</v>
      </c>
      <c r="H112" s="120">
        <v>10.32</v>
      </c>
      <c r="I112" s="120">
        <v>21.84</v>
      </c>
      <c r="J112" s="120">
        <v>21.84</v>
      </c>
      <c r="K112" s="121">
        <v>41.3333333333333</v>
      </c>
      <c r="L112" s="122">
        <v>41.3333333333333</v>
      </c>
      <c r="M112" s="122">
        <v>41.3333333333333</v>
      </c>
      <c r="N112" s="122">
        <v>41.3333333333333</v>
      </c>
      <c r="O112" s="122">
        <v>41.3333333333333</v>
      </c>
      <c r="P112" s="122">
        <v>41.3333333333333</v>
      </c>
      <c r="Q112" s="122">
        <v>41.3333333333333</v>
      </c>
      <c r="R112" s="123">
        <v>384.61333333333317</v>
      </c>
      <c r="S112" s="124">
        <v>495.96</v>
      </c>
      <c r="T112" s="125">
        <v>111.34666666666681</v>
      </c>
      <c r="U112" s="124"/>
      <c r="V112" s="164">
        <v>404.10666666666646</v>
      </c>
      <c r="W112" s="165">
        <v>19.493333333333283</v>
      </c>
    </row>
    <row r="113" spans="1:23" ht="11.25" customHeight="1" x14ac:dyDescent="0.3">
      <c r="A113" s="117"/>
      <c r="B113" s="117"/>
      <c r="C113" s="117" t="s">
        <v>167</v>
      </c>
      <c r="D113" s="117"/>
      <c r="E113" s="118"/>
      <c r="F113" s="119">
        <v>4.8</v>
      </c>
      <c r="G113" s="120">
        <v>4.8</v>
      </c>
      <c r="H113" s="120">
        <v>2.4</v>
      </c>
      <c r="I113" s="120">
        <v>5.12</v>
      </c>
      <c r="J113" s="120">
        <v>5.12</v>
      </c>
      <c r="K113" s="121">
        <v>9.6666666666666696</v>
      </c>
      <c r="L113" s="122">
        <v>9.6666666666666696</v>
      </c>
      <c r="M113" s="122">
        <v>9.6666666666666696</v>
      </c>
      <c r="N113" s="122">
        <v>9.6666666666666696</v>
      </c>
      <c r="O113" s="122">
        <v>9.6666666666666696</v>
      </c>
      <c r="P113" s="122">
        <v>9.6666666666666696</v>
      </c>
      <c r="Q113" s="122">
        <v>9.6666666666666696</v>
      </c>
      <c r="R113" s="123">
        <v>89.906666666666695</v>
      </c>
      <c r="S113" s="124">
        <v>116.04</v>
      </c>
      <c r="T113" s="125">
        <v>26.133333333333312</v>
      </c>
      <c r="U113" s="124"/>
      <c r="V113" s="164">
        <v>94.453333333333362</v>
      </c>
      <c r="W113" s="165">
        <v>4.5466666666666669</v>
      </c>
    </row>
    <row r="114" spans="1:23" ht="11.25" customHeight="1" x14ac:dyDescent="0.3">
      <c r="A114" s="117"/>
      <c r="B114" s="117"/>
      <c r="C114" s="117" t="s">
        <v>168</v>
      </c>
      <c r="D114" s="117"/>
      <c r="E114" s="118"/>
      <c r="F114" s="119">
        <v>2577.02</v>
      </c>
      <c r="G114" s="120">
        <v>2302.6799999999998</v>
      </c>
      <c r="H114" s="120">
        <v>2640.18</v>
      </c>
      <c r="I114" s="120">
        <v>3054.26</v>
      </c>
      <c r="J114" s="120">
        <v>3054.26</v>
      </c>
      <c r="K114" s="121">
        <v>2796.1875</v>
      </c>
      <c r="L114" s="122">
        <v>2796.1875</v>
      </c>
      <c r="M114" s="122">
        <v>2796.1875</v>
      </c>
      <c r="N114" s="122">
        <v>2796.1875</v>
      </c>
      <c r="O114" s="122">
        <v>2796.1875</v>
      </c>
      <c r="P114" s="122">
        <v>2796.1875</v>
      </c>
      <c r="Q114" s="122">
        <v>2796.1875</v>
      </c>
      <c r="R114" s="123">
        <v>33201.712500000001</v>
      </c>
      <c r="S114" s="124">
        <v>35815.56</v>
      </c>
      <c r="T114" s="125">
        <v>2613.8474999999962</v>
      </c>
      <c r="U114" s="124"/>
      <c r="V114" s="164">
        <v>32943.64</v>
      </c>
      <c r="W114" s="165">
        <v>-258.07250000000204</v>
      </c>
    </row>
    <row r="115" spans="1:23" ht="11.25" customHeight="1" x14ac:dyDescent="0.3">
      <c r="A115" s="117"/>
      <c r="B115" s="117"/>
      <c r="C115" s="117" t="s">
        <v>169</v>
      </c>
      <c r="D115" s="117"/>
      <c r="E115" s="118"/>
      <c r="F115" s="119">
        <v>1023.54</v>
      </c>
      <c r="G115" s="120">
        <v>959.58</v>
      </c>
      <c r="H115" s="120">
        <v>1052.51</v>
      </c>
      <c r="I115" s="120">
        <v>1189.92</v>
      </c>
      <c r="J115" s="120">
        <v>1314</v>
      </c>
      <c r="K115" s="121">
        <v>1284.175</v>
      </c>
      <c r="L115" s="122">
        <v>1284.175</v>
      </c>
      <c r="M115" s="122">
        <v>1284.175</v>
      </c>
      <c r="N115" s="122">
        <v>1284.175</v>
      </c>
      <c r="O115" s="122">
        <v>1284.175</v>
      </c>
      <c r="P115" s="122">
        <v>1284.175</v>
      </c>
      <c r="Q115" s="122">
        <v>1284.175</v>
      </c>
      <c r="R115" s="123">
        <v>14528.774999999998</v>
      </c>
      <c r="S115" s="124">
        <v>16448.64</v>
      </c>
      <c r="T115" s="125">
        <v>1919.8650000000016</v>
      </c>
      <c r="U115" s="124"/>
      <c r="V115" s="164">
        <v>14498.949999999997</v>
      </c>
      <c r="W115" s="165">
        <v>-29.825000000000728</v>
      </c>
    </row>
    <row r="116" spans="1:23" ht="11.25" customHeight="1" x14ac:dyDescent="0.3">
      <c r="A116" s="117"/>
      <c r="B116" s="117"/>
      <c r="C116" s="117" t="s">
        <v>170</v>
      </c>
      <c r="D116" s="117"/>
      <c r="E116" s="118"/>
      <c r="F116" s="119">
        <v>239.38</v>
      </c>
      <c r="G116" s="120">
        <v>224.43</v>
      </c>
      <c r="H116" s="120">
        <v>246.14</v>
      </c>
      <c r="I116" s="120">
        <v>278.27999999999997</v>
      </c>
      <c r="J116" s="120">
        <v>307.33</v>
      </c>
      <c r="K116" s="121">
        <v>300.33125000000001</v>
      </c>
      <c r="L116" s="122">
        <v>300.33125000000001</v>
      </c>
      <c r="M116" s="122">
        <v>300.33125000000001</v>
      </c>
      <c r="N116" s="122">
        <v>300.33125000000001</v>
      </c>
      <c r="O116" s="122">
        <v>300.33125000000001</v>
      </c>
      <c r="P116" s="122">
        <v>300.33125000000001</v>
      </c>
      <c r="Q116" s="122">
        <v>300.33125000000001</v>
      </c>
      <c r="R116" s="123">
        <v>3397.8787500000008</v>
      </c>
      <c r="S116" s="124">
        <v>3846.84</v>
      </c>
      <c r="T116" s="125">
        <v>448.96124999999938</v>
      </c>
      <c r="U116" s="124"/>
      <c r="V116" s="164">
        <v>3390.8800000000006</v>
      </c>
      <c r="W116" s="165">
        <v>-6.9987500000002001</v>
      </c>
    </row>
    <row r="117" spans="1:23" ht="11.25" customHeight="1" x14ac:dyDescent="0.3">
      <c r="A117" s="117"/>
      <c r="B117" s="117"/>
      <c r="C117" s="117" t="s">
        <v>171</v>
      </c>
      <c r="D117" s="117"/>
      <c r="E117" s="118"/>
      <c r="F117" s="119">
        <v>1345.38</v>
      </c>
      <c r="G117" s="120">
        <v>1344.36</v>
      </c>
      <c r="H117" s="120">
        <v>1344.36</v>
      </c>
      <c r="I117" s="120">
        <v>1911.6</v>
      </c>
      <c r="J117" s="120">
        <v>1911.6</v>
      </c>
      <c r="K117" s="121">
        <v>1848.9515380859375</v>
      </c>
      <c r="L117" s="122">
        <v>1848.9515380859375</v>
      </c>
      <c r="M117" s="122">
        <v>1848.9515380859375</v>
      </c>
      <c r="N117" s="122">
        <v>1848.9515380859375</v>
      </c>
      <c r="O117" s="122">
        <v>1848.9515380859375</v>
      </c>
      <c r="P117" s="122">
        <v>1848.9515380859375</v>
      </c>
      <c r="Q117" s="122">
        <v>1848.9515380859375</v>
      </c>
      <c r="R117" s="123">
        <v>20799.960766601562</v>
      </c>
      <c r="S117" s="124">
        <v>20799.96</v>
      </c>
      <c r="T117" s="125">
        <v>-7.6660156264551915E-4</v>
      </c>
      <c r="U117" s="124"/>
      <c r="V117" s="164">
        <v>20799.960742187497</v>
      </c>
      <c r="W117" s="165">
        <v>-2.4414064682787284E-5</v>
      </c>
    </row>
    <row r="118" spans="1:23" ht="11.25" customHeight="1" x14ac:dyDescent="0.3">
      <c r="A118" s="117"/>
      <c r="B118" s="117"/>
      <c r="C118" s="117" t="s">
        <v>172</v>
      </c>
      <c r="D118" s="117"/>
      <c r="E118" s="118"/>
      <c r="F118" s="119">
        <v>0</v>
      </c>
      <c r="G118" s="120">
        <v>0</v>
      </c>
      <c r="H118" s="120">
        <v>0</v>
      </c>
      <c r="I118" s="120">
        <v>612.65</v>
      </c>
      <c r="J118" s="120">
        <v>825.92</v>
      </c>
      <c r="K118" s="121">
        <v>748.8</v>
      </c>
      <c r="L118" s="122">
        <v>665.6</v>
      </c>
      <c r="M118" s="122">
        <v>665.6</v>
      </c>
      <c r="N118" s="122">
        <v>665.6</v>
      </c>
      <c r="O118" s="122">
        <v>665.6</v>
      </c>
      <c r="P118" s="122">
        <v>665.6</v>
      </c>
      <c r="Q118" s="122">
        <v>665.6</v>
      </c>
      <c r="R118" s="123">
        <v>6180.9700000000012</v>
      </c>
      <c r="S118" s="124">
        <v>8775</v>
      </c>
      <c r="T118" s="125">
        <v>2594.0299999999988</v>
      </c>
      <c r="U118" s="124"/>
      <c r="V118" s="164">
        <v>6103.8500000000013</v>
      </c>
      <c r="W118" s="165">
        <v>-77.119999999999891</v>
      </c>
    </row>
    <row r="119" spans="1:23" ht="11.25" customHeight="1" x14ac:dyDescent="0.3">
      <c r="A119" s="117"/>
      <c r="B119" s="117"/>
      <c r="C119" s="117" t="s">
        <v>173</v>
      </c>
      <c r="D119" s="117"/>
      <c r="E119" s="118"/>
      <c r="F119" s="119">
        <v>0</v>
      </c>
      <c r="G119" s="120">
        <v>0</v>
      </c>
      <c r="H119" s="120">
        <v>6.19</v>
      </c>
      <c r="I119" s="120">
        <v>281.37</v>
      </c>
      <c r="J119" s="120">
        <v>371.56</v>
      </c>
      <c r="K119" s="121">
        <v>343.89333333333298</v>
      </c>
      <c r="L119" s="122">
        <v>343.89333333333298</v>
      </c>
      <c r="M119" s="122">
        <v>343.89333333333298</v>
      </c>
      <c r="N119" s="122">
        <v>343.89333333333298</v>
      </c>
      <c r="O119" s="122">
        <v>343.89333333333298</v>
      </c>
      <c r="P119" s="122">
        <v>343.89333333333298</v>
      </c>
      <c r="Q119" s="122">
        <v>343.89333333333298</v>
      </c>
      <c r="R119" s="123">
        <v>3066.3733333333307</v>
      </c>
      <c r="S119" s="124">
        <v>4029.96</v>
      </c>
      <c r="T119" s="125">
        <v>963.58666666666932</v>
      </c>
      <c r="U119" s="124"/>
      <c r="V119" s="164">
        <v>3038.7066666666638</v>
      </c>
      <c r="W119" s="165">
        <v>-27.66666666666697</v>
      </c>
    </row>
    <row r="120" spans="1:23" ht="11.25" customHeight="1" x14ac:dyDescent="0.3">
      <c r="A120" s="117"/>
      <c r="B120" s="117"/>
      <c r="C120" s="117" t="s">
        <v>174</v>
      </c>
      <c r="D120" s="117"/>
      <c r="E120" s="118"/>
      <c r="F120" s="119">
        <v>0</v>
      </c>
      <c r="G120" s="120">
        <v>0</v>
      </c>
      <c r="H120" s="120">
        <v>1.44</v>
      </c>
      <c r="I120" s="120">
        <v>65.8</v>
      </c>
      <c r="J120" s="120">
        <v>86.89</v>
      </c>
      <c r="K120" s="121">
        <v>80.426666666666705</v>
      </c>
      <c r="L120" s="122">
        <v>80.426666666666705</v>
      </c>
      <c r="M120" s="122">
        <v>80.426666666666705</v>
      </c>
      <c r="N120" s="122">
        <v>80.426666666666705</v>
      </c>
      <c r="O120" s="122">
        <v>80.426666666666705</v>
      </c>
      <c r="P120" s="122">
        <v>80.426666666666705</v>
      </c>
      <c r="Q120" s="122">
        <v>80.426666666666705</v>
      </c>
      <c r="R120" s="123">
        <v>717.11666666666702</v>
      </c>
      <c r="S120" s="124">
        <v>942.48</v>
      </c>
      <c r="T120" s="125">
        <v>225.363333333333</v>
      </c>
      <c r="U120" s="124"/>
      <c r="V120" s="164">
        <v>710.65333333333376</v>
      </c>
      <c r="W120" s="165">
        <v>-6.463333333333253</v>
      </c>
    </row>
    <row r="121" spans="1:23" ht="11.25" customHeight="1" x14ac:dyDescent="0.3">
      <c r="A121" s="117"/>
      <c r="B121" s="117"/>
      <c r="C121" s="117" t="s">
        <v>175</v>
      </c>
      <c r="D121" s="117"/>
      <c r="E121" s="118"/>
      <c r="F121" s="119">
        <v>0</v>
      </c>
      <c r="G121" s="120">
        <v>0</v>
      </c>
      <c r="H121" s="120">
        <v>0</v>
      </c>
      <c r="I121" s="120">
        <v>0</v>
      </c>
      <c r="J121" s="120">
        <v>571.29999999999995</v>
      </c>
      <c r="K121" s="121">
        <v>661.2371826171875</v>
      </c>
      <c r="L121" s="122">
        <v>661.2371826171875</v>
      </c>
      <c r="M121" s="122">
        <v>661.2371826171875</v>
      </c>
      <c r="N121" s="122">
        <v>661.2371826171875</v>
      </c>
      <c r="O121" s="122">
        <v>661.2371826171875</v>
      </c>
      <c r="P121" s="122">
        <v>661.2371826171875</v>
      </c>
      <c r="Q121" s="122">
        <v>661.2371826171875</v>
      </c>
      <c r="R121" s="123">
        <v>5199.9602783203127</v>
      </c>
      <c r="S121" s="124">
        <v>5199.96</v>
      </c>
      <c r="T121" s="125">
        <v>-2.7832031264551915E-4</v>
      </c>
      <c r="U121" s="124"/>
      <c r="V121" s="164">
        <v>5199.9599609375</v>
      </c>
      <c r="W121" s="165">
        <v>-3.1738281268189894E-4</v>
      </c>
    </row>
    <row r="122" spans="1:23" ht="11.25" customHeight="1" x14ac:dyDescent="0.3">
      <c r="A122" s="117"/>
      <c r="B122" s="117"/>
      <c r="C122" s="117" t="s">
        <v>176</v>
      </c>
      <c r="D122" s="117"/>
      <c r="E122" s="118"/>
      <c r="F122" s="119">
        <v>44981</v>
      </c>
      <c r="G122" s="120">
        <v>44981</v>
      </c>
      <c r="H122" s="120">
        <v>-44981</v>
      </c>
      <c r="I122" s="120">
        <v>19907</v>
      </c>
      <c r="J122" s="120">
        <v>0</v>
      </c>
      <c r="K122" s="121">
        <v>0</v>
      </c>
      <c r="L122" s="122">
        <v>0</v>
      </c>
      <c r="M122" s="122">
        <v>0</v>
      </c>
      <c r="N122" s="122">
        <v>0</v>
      </c>
      <c r="O122" s="122">
        <v>0</v>
      </c>
      <c r="P122" s="122">
        <v>0</v>
      </c>
      <c r="Q122" s="122">
        <v>0</v>
      </c>
      <c r="R122" s="123">
        <v>64888</v>
      </c>
      <c r="S122" s="124">
        <v>60000</v>
      </c>
      <c r="T122" s="125">
        <v>-4888</v>
      </c>
      <c r="U122" s="124"/>
      <c r="V122" s="164">
        <v>64888</v>
      </c>
      <c r="W122" s="165">
        <v>0</v>
      </c>
    </row>
    <row r="123" spans="1:23" ht="11.25" customHeight="1" x14ac:dyDescent="0.3">
      <c r="A123" s="117"/>
      <c r="B123" s="117"/>
      <c r="C123" s="117" t="s">
        <v>177</v>
      </c>
      <c r="D123" s="117"/>
      <c r="E123" s="118"/>
      <c r="F123" s="119">
        <v>468.65</v>
      </c>
      <c r="G123" s="120">
        <v>0</v>
      </c>
      <c r="H123" s="120">
        <v>0</v>
      </c>
      <c r="I123" s="120">
        <v>1772.39</v>
      </c>
      <c r="J123" s="120">
        <v>0</v>
      </c>
      <c r="K123" s="121">
        <v>2537</v>
      </c>
      <c r="L123" s="122">
        <v>2537</v>
      </c>
      <c r="M123" s="122">
        <v>2537</v>
      </c>
      <c r="N123" s="122">
        <v>2537</v>
      </c>
      <c r="O123" s="122">
        <v>2537</v>
      </c>
      <c r="P123" s="122">
        <v>2537</v>
      </c>
      <c r="Q123" s="122">
        <v>2537</v>
      </c>
      <c r="R123" s="123">
        <v>20000.04</v>
      </c>
      <c r="S123" s="124">
        <v>20000.04</v>
      </c>
      <c r="T123" s="125">
        <v>0</v>
      </c>
      <c r="U123" s="124"/>
      <c r="V123" s="164">
        <v>20000.04</v>
      </c>
      <c r="W123" s="165">
        <v>0</v>
      </c>
    </row>
    <row r="124" spans="1:23" ht="11.25" customHeight="1" x14ac:dyDescent="0.3">
      <c r="A124" s="117"/>
      <c r="B124" s="117"/>
      <c r="C124" s="117" t="s">
        <v>178</v>
      </c>
      <c r="D124" s="117"/>
      <c r="E124" s="118"/>
      <c r="F124" s="119">
        <v>2147.9</v>
      </c>
      <c r="G124" s="120">
        <v>2147.9</v>
      </c>
      <c r="H124" s="120">
        <v>2147.9</v>
      </c>
      <c r="I124" s="120">
        <v>2147.9</v>
      </c>
      <c r="J124" s="120">
        <v>2147.9</v>
      </c>
      <c r="K124" s="121">
        <v>2047.5</v>
      </c>
      <c r="L124" s="122">
        <v>1820</v>
      </c>
      <c r="M124" s="122">
        <v>1820</v>
      </c>
      <c r="N124" s="122">
        <v>1820</v>
      </c>
      <c r="O124" s="122">
        <v>1820</v>
      </c>
      <c r="P124" s="122">
        <v>1820</v>
      </c>
      <c r="Q124" s="122">
        <v>1820</v>
      </c>
      <c r="R124" s="123">
        <v>23707</v>
      </c>
      <c r="S124" s="124">
        <v>24570</v>
      </c>
      <c r="T124" s="125">
        <v>863</v>
      </c>
      <c r="U124" s="124"/>
      <c r="V124" s="164">
        <v>23606.6</v>
      </c>
      <c r="W124" s="165">
        <v>-100.40000000000146</v>
      </c>
    </row>
    <row r="125" spans="1:23" ht="11.25" customHeight="1" x14ac:dyDescent="0.3">
      <c r="A125" s="117"/>
      <c r="B125" s="117"/>
      <c r="C125" s="117" t="s">
        <v>179</v>
      </c>
      <c r="D125" s="117"/>
      <c r="E125" s="118"/>
      <c r="F125" s="119">
        <v>908.34</v>
      </c>
      <c r="G125" s="120">
        <v>908.34</v>
      </c>
      <c r="H125" s="120">
        <v>908.34</v>
      </c>
      <c r="I125" s="120">
        <v>908.34</v>
      </c>
      <c r="J125" s="120">
        <v>939.34</v>
      </c>
      <c r="K125" s="121">
        <v>940.33333333333303</v>
      </c>
      <c r="L125" s="122">
        <v>940.33333333333303</v>
      </c>
      <c r="M125" s="122">
        <v>940.33333333333303</v>
      </c>
      <c r="N125" s="122">
        <v>940.33333333333303</v>
      </c>
      <c r="O125" s="122">
        <v>940.33333333333303</v>
      </c>
      <c r="P125" s="122">
        <v>940.33333333333303</v>
      </c>
      <c r="Q125" s="122">
        <v>940.33333333333303</v>
      </c>
      <c r="R125" s="123">
        <v>11155.033333333329</v>
      </c>
      <c r="S125" s="124">
        <v>11283.96</v>
      </c>
      <c r="T125" s="125">
        <v>128.92666666666992</v>
      </c>
      <c r="U125" s="124"/>
      <c r="V125" s="164">
        <v>11156.026666666661</v>
      </c>
      <c r="W125" s="165">
        <v>0.99333333333197515</v>
      </c>
    </row>
    <row r="126" spans="1:23" ht="11.25" customHeight="1" x14ac:dyDescent="0.3">
      <c r="A126" s="117"/>
      <c r="B126" s="117"/>
      <c r="C126" s="117" t="s">
        <v>180</v>
      </c>
      <c r="D126" s="117"/>
      <c r="E126" s="118"/>
      <c r="F126" s="119">
        <v>212.44</v>
      </c>
      <c r="G126" s="120">
        <v>212.44</v>
      </c>
      <c r="H126" s="120">
        <v>212.44</v>
      </c>
      <c r="I126" s="120">
        <v>212.44</v>
      </c>
      <c r="J126" s="120">
        <v>219.69</v>
      </c>
      <c r="K126" s="121">
        <v>219.916666666667</v>
      </c>
      <c r="L126" s="122">
        <v>219.916666666667</v>
      </c>
      <c r="M126" s="122">
        <v>219.916666666667</v>
      </c>
      <c r="N126" s="122">
        <v>219.916666666667</v>
      </c>
      <c r="O126" s="122">
        <v>219.916666666667</v>
      </c>
      <c r="P126" s="122">
        <v>219.916666666667</v>
      </c>
      <c r="Q126" s="122">
        <v>219.916666666667</v>
      </c>
      <c r="R126" s="123">
        <v>2608.8666666666691</v>
      </c>
      <c r="S126" s="124">
        <v>2639.04</v>
      </c>
      <c r="T126" s="125">
        <v>30.173333333330902</v>
      </c>
      <c r="U126" s="124"/>
      <c r="V126" s="164">
        <v>2609.093333333336</v>
      </c>
      <c r="W126" s="165">
        <v>0.22666666666691526</v>
      </c>
    </row>
    <row r="127" spans="1:23" ht="11.25" customHeight="1" x14ac:dyDescent="0.3">
      <c r="A127" s="117"/>
      <c r="B127" s="117"/>
      <c r="C127" s="117" t="s">
        <v>181</v>
      </c>
      <c r="D127" s="117"/>
      <c r="E127" s="118"/>
      <c r="F127" s="119">
        <v>743.76</v>
      </c>
      <c r="G127" s="120">
        <v>743.76</v>
      </c>
      <c r="H127" s="120">
        <v>743.76</v>
      </c>
      <c r="I127" s="120">
        <v>743.76</v>
      </c>
      <c r="J127" s="120">
        <v>743.76</v>
      </c>
      <c r="K127" s="121">
        <v>433.33</v>
      </c>
      <c r="L127" s="122">
        <v>433.33</v>
      </c>
      <c r="M127" s="122">
        <v>433.33</v>
      </c>
      <c r="N127" s="122">
        <v>433.33</v>
      </c>
      <c r="O127" s="122">
        <v>433.33</v>
      </c>
      <c r="P127" s="122">
        <v>433.33</v>
      </c>
      <c r="Q127" s="122">
        <v>433.33</v>
      </c>
      <c r="R127" s="123">
        <v>6752.11</v>
      </c>
      <c r="S127" s="124">
        <v>5199.96</v>
      </c>
      <c r="T127" s="125">
        <v>-1552.1499999999996</v>
      </c>
      <c r="U127" s="124"/>
      <c r="V127" s="164">
        <v>6441.6799999999994</v>
      </c>
      <c r="W127" s="165">
        <v>-310.43000000000029</v>
      </c>
    </row>
    <row r="128" spans="1:23" ht="11.25" customHeight="1" x14ac:dyDescent="0.3">
      <c r="A128" s="117"/>
      <c r="B128" s="117"/>
      <c r="C128" s="117" t="s">
        <v>182</v>
      </c>
      <c r="D128" s="117"/>
      <c r="E128" s="118"/>
      <c r="F128" s="119">
        <v>0</v>
      </c>
      <c r="G128" s="120">
        <v>0</v>
      </c>
      <c r="H128" s="120">
        <v>0</v>
      </c>
      <c r="I128" s="120">
        <v>0</v>
      </c>
      <c r="J128" s="120">
        <v>31</v>
      </c>
      <c r="K128" s="121">
        <v>0</v>
      </c>
      <c r="L128" s="122">
        <v>0</v>
      </c>
      <c r="M128" s="122">
        <v>0</v>
      </c>
      <c r="N128" s="122">
        <v>0</v>
      </c>
      <c r="O128" s="122">
        <v>0</v>
      </c>
      <c r="P128" s="122">
        <v>0</v>
      </c>
      <c r="Q128" s="122">
        <v>0</v>
      </c>
      <c r="R128" s="123">
        <v>31</v>
      </c>
      <c r="S128" s="124">
        <v>0</v>
      </c>
      <c r="T128" s="125">
        <v>-31</v>
      </c>
      <c r="U128" s="124"/>
      <c r="V128" s="164">
        <v>0</v>
      </c>
      <c r="W128" s="165">
        <v>-31</v>
      </c>
    </row>
    <row r="129" spans="1:23" ht="11.25" customHeight="1" x14ac:dyDescent="0.3">
      <c r="A129" s="117"/>
      <c r="B129" s="117"/>
      <c r="C129" s="117" t="s">
        <v>183</v>
      </c>
      <c r="D129" s="117"/>
      <c r="E129" s="118"/>
      <c r="F129" s="119">
        <v>0</v>
      </c>
      <c r="G129" s="120">
        <v>0</v>
      </c>
      <c r="H129" s="120">
        <v>0</v>
      </c>
      <c r="I129" s="120">
        <v>0</v>
      </c>
      <c r="J129" s="120">
        <v>7.25</v>
      </c>
      <c r="K129" s="121">
        <v>0</v>
      </c>
      <c r="L129" s="122">
        <v>0</v>
      </c>
      <c r="M129" s="122">
        <v>0</v>
      </c>
      <c r="N129" s="122">
        <v>0</v>
      </c>
      <c r="O129" s="122">
        <v>0</v>
      </c>
      <c r="P129" s="122">
        <v>0</v>
      </c>
      <c r="Q129" s="122">
        <v>0</v>
      </c>
      <c r="R129" s="123">
        <v>7.25</v>
      </c>
      <c r="S129" s="124">
        <v>0</v>
      </c>
      <c r="T129" s="125">
        <v>-7.25</v>
      </c>
      <c r="U129" s="124"/>
      <c r="V129" s="164">
        <v>0</v>
      </c>
      <c r="W129" s="165">
        <v>-7.25</v>
      </c>
    </row>
    <row r="130" spans="1:23" ht="11.25" customHeight="1" x14ac:dyDescent="0.3">
      <c r="A130" s="117"/>
      <c r="B130" s="117"/>
      <c r="C130" s="117" t="s">
        <v>184</v>
      </c>
      <c r="D130" s="117"/>
      <c r="E130" s="118"/>
      <c r="F130" s="119">
        <v>5188.84</v>
      </c>
      <c r="G130" s="120">
        <v>5188.88</v>
      </c>
      <c r="H130" s="120">
        <v>5188.88</v>
      </c>
      <c r="I130" s="120">
        <v>5188.88</v>
      </c>
      <c r="J130" s="120">
        <v>5188.88</v>
      </c>
      <c r="K130" s="121">
        <v>4839.9547499999999</v>
      </c>
      <c r="L130" s="122">
        <v>4302.1819999999998</v>
      </c>
      <c r="M130" s="122">
        <v>4302.1819999999998</v>
      </c>
      <c r="N130" s="122">
        <v>4302.1819999999998</v>
      </c>
      <c r="O130" s="122">
        <v>4302.1819999999998</v>
      </c>
      <c r="P130" s="122">
        <v>4302.1819999999998</v>
      </c>
      <c r="Q130" s="122">
        <v>4302.1819999999998</v>
      </c>
      <c r="R130" s="123">
        <v>56597.406750000009</v>
      </c>
      <c r="S130" s="124">
        <v>58079.4</v>
      </c>
      <c r="T130" s="125">
        <v>1481.9932499999923</v>
      </c>
      <c r="U130" s="124"/>
      <c r="V130" s="164">
        <v>56248.481500000009</v>
      </c>
      <c r="W130" s="165">
        <v>-348.92525000000023</v>
      </c>
    </row>
    <row r="131" spans="1:23" ht="11.25" customHeight="1" x14ac:dyDescent="0.3">
      <c r="A131" s="117"/>
      <c r="B131" s="117"/>
      <c r="C131" s="117" t="s">
        <v>185</v>
      </c>
      <c r="D131" s="117"/>
      <c r="E131" s="118"/>
      <c r="F131" s="119">
        <v>3477.9</v>
      </c>
      <c r="G131" s="120">
        <v>3847.62</v>
      </c>
      <c r="H131" s="120">
        <v>3847.62</v>
      </c>
      <c r="I131" s="120">
        <v>3985.2</v>
      </c>
      <c r="J131" s="120">
        <v>3916.42</v>
      </c>
      <c r="K131" s="121">
        <v>3606.9759409500002</v>
      </c>
      <c r="L131" s="122">
        <v>3206.2008363999998</v>
      </c>
      <c r="M131" s="122">
        <v>3206.2008363999998</v>
      </c>
      <c r="N131" s="122">
        <v>3206.2008363999998</v>
      </c>
      <c r="O131" s="122">
        <v>3206.2008363999998</v>
      </c>
      <c r="P131" s="122">
        <v>3206.2008363999998</v>
      </c>
      <c r="Q131" s="122">
        <v>3206.2008363999998</v>
      </c>
      <c r="R131" s="123">
        <v>41918.940959350002</v>
      </c>
      <c r="S131" s="124">
        <v>41874.36</v>
      </c>
      <c r="T131" s="125">
        <v>-44.580959350001649</v>
      </c>
      <c r="U131" s="124"/>
      <c r="V131" s="164">
        <v>41609.496900300001</v>
      </c>
      <c r="W131" s="165">
        <v>-309.44405905000167</v>
      </c>
    </row>
    <row r="132" spans="1:23" ht="11.25" customHeight="1" x14ac:dyDescent="0.3">
      <c r="A132" s="117"/>
      <c r="B132" s="117"/>
      <c r="C132" s="117" t="s">
        <v>186</v>
      </c>
      <c r="D132" s="117"/>
      <c r="E132" s="118"/>
      <c r="F132" s="119">
        <v>3914.14</v>
      </c>
      <c r="G132" s="120">
        <v>4831.37</v>
      </c>
      <c r="H132" s="120">
        <v>4434.28</v>
      </c>
      <c r="I132" s="120">
        <v>4185</v>
      </c>
      <c r="J132" s="120">
        <v>4070.74</v>
      </c>
      <c r="K132" s="121">
        <v>3879.3311321400001</v>
      </c>
      <c r="L132" s="122">
        <v>3879.3311321400001</v>
      </c>
      <c r="M132" s="122">
        <v>3879.3311321400001</v>
      </c>
      <c r="N132" s="122">
        <v>3879.3311321400001</v>
      </c>
      <c r="O132" s="122">
        <v>3879.3311321400001</v>
      </c>
      <c r="P132" s="122">
        <v>3879.3311321400001</v>
      </c>
      <c r="Q132" s="122">
        <v>3879.3311321400001</v>
      </c>
      <c r="R132" s="123">
        <v>48590.847924980015</v>
      </c>
      <c r="S132" s="124">
        <v>45904.68</v>
      </c>
      <c r="T132" s="125">
        <v>-2686.1679249800145</v>
      </c>
      <c r="U132" s="124"/>
      <c r="V132" s="164">
        <v>48399.439057120013</v>
      </c>
      <c r="W132" s="165">
        <v>-191.40886786000192</v>
      </c>
    </row>
    <row r="133" spans="1:23" ht="11.25" customHeight="1" x14ac:dyDescent="0.3">
      <c r="A133" s="117"/>
      <c r="B133" s="117"/>
      <c r="C133" s="117" t="s">
        <v>187</v>
      </c>
      <c r="D133" s="117"/>
      <c r="E133" s="118"/>
      <c r="F133" s="119">
        <v>915.38</v>
      </c>
      <c r="G133" s="120">
        <v>1129.9100000000001</v>
      </c>
      <c r="H133" s="120">
        <v>1037.02</v>
      </c>
      <c r="I133" s="120">
        <v>978.76</v>
      </c>
      <c r="J133" s="120">
        <v>952.02</v>
      </c>
      <c r="K133" s="121">
        <v>907.26292606499999</v>
      </c>
      <c r="L133" s="122">
        <v>907.26292606499999</v>
      </c>
      <c r="M133" s="122">
        <v>907.26292606499999</v>
      </c>
      <c r="N133" s="122">
        <v>907.26292606499999</v>
      </c>
      <c r="O133" s="122">
        <v>907.26292606499999</v>
      </c>
      <c r="P133" s="122">
        <v>907.26292606499999</v>
      </c>
      <c r="Q133" s="122">
        <v>907.26292606499999</v>
      </c>
      <c r="R133" s="123">
        <v>11363.930482454998</v>
      </c>
      <c r="S133" s="124">
        <v>10735.8</v>
      </c>
      <c r="T133" s="125">
        <v>-628.13048245499886</v>
      </c>
      <c r="U133" s="124"/>
      <c r="V133" s="164">
        <v>11319.173408519997</v>
      </c>
      <c r="W133" s="165">
        <v>-44.757073935001245</v>
      </c>
    </row>
    <row r="134" spans="1:23" ht="11.25" customHeight="1" x14ac:dyDescent="0.3">
      <c r="A134" s="117"/>
      <c r="B134" s="117"/>
      <c r="C134" s="117" t="s">
        <v>188</v>
      </c>
      <c r="D134" s="117"/>
      <c r="E134" s="118"/>
      <c r="F134" s="119">
        <v>4872.54</v>
      </c>
      <c r="G134" s="120">
        <v>5459.9</v>
      </c>
      <c r="H134" s="120">
        <v>5459.9</v>
      </c>
      <c r="I134" s="120">
        <v>6479.02</v>
      </c>
      <c r="J134" s="120">
        <v>5969.46</v>
      </c>
      <c r="K134" s="121">
        <v>3394.162841796875</v>
      </c>
      <c r="L134" s="122">
        <v>3394.162841796875</v>
      </c>
      <c r="M134" s="122">
        <v>3394.162841796875</v>
      </c>
      <c r="N134" s="122">
        <v>3394.162841796875</v>
      </c>
      <c r="O134" s="122">
        <v>3394.162841796875</v>
      </c>
      <c r="P134" s="122">
        <v>3394.162841796875</v>
      </c>
      <c r="Q134" s="122">
        <v>3394.162841796875</v>
      </c>
      <c r="R134" s="123">
        <v>51999.959892578125</v>
      </c>
      <c r="S134" s="124">
        <v>51999.96</v>
      </c>
      <c r="T134" s="125">
        <v>1.0742187441792339E-4</v>
      </c>
      <c r="U134" s="124"/>
      <c r="V134" s="164">
        <v>51999.961562500001</v>
      </c>
      <c r="W134" s="165">
        <v>1.6699218758731149E-3</v>
      </c>
    </row>
    <row r="135" spans="1:23" ht="11.25" customHeight="1" x14ac:dyDescent="0.3">
      <c r="A135" s="117"/>
      <c r="B135" s="117"/>
      <c r="C135" s="117" t="s">
        <v>189</v>
      </c>
      <c r="D135" s="117"/>
      <c r="E135" s="118"/>
      <c r="F135" s="119">
        <v>768.48</v>
      </c>
      <c r="G135" s="120">
        <v>768.52</v>
      </c>
      <c r="H135" s="120">
        <v>768.52</v>
      </c>
      <c r="I135" s="120">
        <v>768.52</v>
      </c>
      <c r="J135" s="120">
        <v>768.52</v>
      </c>
      <c r="K135" s="121">
        <v>691.875</v>
      </c>
      <c r="L135" s="122">
        <v>691.875</v>
      </c>
      <c r="M135" s="122">
        <v>691.875</v>
      </c>
      <c r="N135" s="122">
        <v>691.875</v>
      </c>
      <c r="O135" s="122">
        <v>691.875</v>
      </c>
      <c r="P135" s="122">
        <v>691.875</v>
      </c>
      <c r="Q135" s="122">
        <v>691.875</v>
      </c>
      <c r="R135" s="123">
        <v>8685.6849999999995</v>
      </c>
      <c r="S135" s="124">
        <v>8302.56</v>
      </c>
      <c r="T135" s="125">
        <v>-383.125</v>
      </c>
      <c r="U135" s="124"/>
      <c r="V135" s="164">
        <v>8609.0400000000009</v>
      </c>
      <c r="W135" s="165">
        <v>-76.644999999998618</v>
      </c>
    </row>
    <row r="136" spans="1:23" ht="11.25" customHeight="1" x14ac:dyDescent="0.3">
      <c r="A136" s="117"/>
      <c r="B136" s="117"/>
      <c r="C136" s="117" t="s">
        <v>190</v>
      </c>
      <c r="D136" s="117"/>
      <c r="E136" s="118"/>
      <c r="F136" s="119">
        <v>302.2</v>
      </c>
      <c r="G136" s="120">
        <v>302.2</v>
      </c>
      <c r="H136" s="120">
        <v>302.2</v>
      </c>
      <c r="I136" s="120">
        <v>302.2</v>
      </c>
      <c r="J136" s="120">
        <v>333.2</v>
      </c>
      <c r="K136" s="121">
        <v>317.75</v>
      </c>
      <c r="L136" s="122">
        <v>317.75</v>
      </c>
      <c r="M136" s="122">
        <v>317.75</v>
      </c>
      <c r="N136" s="122">
        <v>317.75</v>
      </c>
      <c r="O136" s="122">
        <v>317.75</v>
      </c>
      <c r="P136" s="122">
        <v>317.75</v>
      </c>
      <c r="Q136" s="122">
        <v>317.75</v>
      </c>
      <c r="R136" s="123">
        <v>3766.25</v>
      </c>
      <c r="S136" s="124">
        <v>3813</v>
      </c>
      <c r="T136" s="125">
        <v>46.75</v>
      </c>
      <c r="U136" s="124"/>
      <c r="V136" s="164">
        <v>3750.8</v>
      </c>
      <c r="W136" s="165">
        <v>-15.449999999999818</v>
      </c>
    </row>
    <row r="137" spans="1:23" ht="11.25" customHeight="1" x14ac:dyDescent="0.3">
      <c r="A137" s="117"/>
      <c r="B137" s="117"/>
      <c r="C137" s="117" t="s">
        <v>191</v>
      </c>
      <c r="D137" s="117"/>
      <c r="E137" s="118"/>
      <c r="F137" s="119">
        <v>70.680000000000007</v>
      </c>
      <c r="G137" s="120">
        <v>70.680000000000007</v>
      </c>
      <c r="H137" s="120">
        <v>70.680000000000007</v>
      </c>
      <c r="I137" s="120">
        <v>70.680000000000007</v>
      </c>
      <c r="J137" s="120">
        <v>77.930000000000007</v>
      </c>
      <c r="K137" s="121">
        <v>74.3125</v>
      </c>
      <c r="L137" s="122">
        <v>74.3125</v>
      </c>
      <c r="M137" s="122">
        <v>74.3125</v>
      </c>
      <c r="N137" s="122">
        <v>74.3125</v>
      </c>
      <c r="O137" s="122">
        <v>74.3125</v>
      </c>
      <c r="P137" s="122">
        <v>74.3125</v>
      </c>
      <c r="Q137" s="122">
        <v>74.3125</v>
      </c>
      <c r="R137" s="123">
        <v>880.83750000000009</v>
      </c>
      <c r="S137" s="124">
        <v>891.72</v>
      </c>
      <c r="T137" s="125">
        <v>10.882499999999936</v>
      </c>
      <c r="U137" s="124"/>
      <c r="V137" s="164">
        <v>877.22</v>
      </c>
      <c r="W137" s="165">
        <v>-3.6175000000000637</v>
      </c>
    </row>
    <row r="138" spans="1:23" ht="11.25" customHeight="1" x14ac:dyDescent="0.3">
      <c r="A138" s="117"/>
      <c r="B138" s="117"/>
      <c r="C138" s="117" t="s">
        <v>192</v>
      </c>
      <c r="D138" s="117"/>
      <c r="E138" s="118"/>
      <c r="F138" s="119">
        <v>567.48</v>
      </c>
      <c r="G138" s="120">
        <v>567.67999999999995</v>
      </c>
      <c r="H138" s="120">
        <v>567.67999999999995</v>
      </c>
      <c r="I138" s="120">
        <v>567.67999999999995</v>
      </c>
      <c r="J138" s="120">
        <v>567.67999999999995</v>
      </c>
      <c r="K138" s="121">
        <v>337.394287109375</v>
      </c>
      <c r="L138" s="122">
        <v>337.394287109375</v>
      </c>
      <c r="M138" s="122">
        <v>337.394287109375</v>
      </c>
      <c r="N138" s="122">
        <v>337.394287109375</v>
      </c>
      <c r="O138" s="122">
        <v>337.394287109375</v>
      </c>
      <c r="P138" s="122">
        <v>337.394287109375</v>
      </c>
      <c r="Q138" s="122">
        <v>337.394287109375</v>
      </c>
      <c r="R138" s="123">
        <v>5199.9600097656239</v>
      </c>
      <c r="S138" s="124">
        <v>5199.96</v>
      </c>
      <c r="T138" s="125">
        <v>-9.7656238722265698E-6</v>
      </c>
      <c r="U138" s="124"/>
      <c r="V138" s="164">
        <v>5199.9599414062495</v>
      </c>
      <c r="W138" s="165">
        <v>-6.8359374381543603E-5</v>
      </c>
    </row>
    <row r="139" spans="1:23" ht="11.25" customHeight="1" x14ac:dyDescent="0.3">
      <c r="A139" s="117"/>
      <c r="B139" s="117"/>
      <c r="C139" s="117" t="s">
        <v>193</v>
      </c>
      <c r="D139" s="117"/>
      <c r="E139" s="118"/>
      <c r="F139" s="119">
        <v>7625.44</v>
      </c>
      <c r="G139" s="120">
        <v>8001.89</v>
      </c>
      <c r="H139" s="120">
        <v>7977.8</v>
      </c>
      <c r="I139" s="120">
        <v>7977.8</v>
      </c>
      <c r="J139" s="120">
        <v>7732.55</v>
      </c>
      <c r="K139" s="121">
        <v>6617.1560062500002</v>
      </c>
      <c r="L139" s="122">
        <v>5881.9164499999997</v>
      </c>
      <c r="M139" s="122">
        <v>5881.9164499999997</v>
      </c>
      <c r="N139" s="122">
        <v>5881.9164499999997</v>
      </c>
      <c r="O139" s="122">
        <v>5881.9164499999997</v>
      </c>
      <c r="P139" s="122">
        <v>5881.9164499999997</v>
      </c>
      <c r="Q139" s="122">
        <v>5881.9164499999997</v>
      </c>
      <c r="R139" s="123">
        <v>81224.134706249999</v>
      </c>
      <c r="S139" s="124">
        <v>93713.04</v>
      </c>
      <c r="T139" s="125">
        <v>12488.905293749995</v>
      </c>
      <c r="U139" s="124"/>
      <c r="V139" s="164">
        <v>85563.427862500001</v>
      </c>
      <c r="W139" s="165">
        <v>4339.2931562500016</v>
      </c>
    </row>
    <row r="140" spans="1:23" ht="11.25" customHeight="1" x14ac:dyDescent="0.3">
      <c r="A140" s="117"/>
      <c r="B140" s="117"/>
      <c r="C140" s="117" t="s">
        <v>194</v>
      </c>
      <c r="D140" s="117"/>
      <c r="E140" s="118"/>
      <c r="F140" s="119">
        <v>2002.08</v>
      </c>
      <c r="G140" s="120">
        <v>2002.1</v>
      </c>
      <c r="H140" s="120">
        <v>2002.1</v>
      </c>
      <c r="I140" s="120">
        <v>2002.1</v>
      </c>
      <c r="J140" s="120">
        <v>2002.1</v>
      </c>
      <c r="K140" s="121">
        <v>1858.30859375</v>
      </c>
      <c r="L140" s="122">
        <v>1858.30859375</v>
      </c>
      <c r="M140" s="122">
        <v>1858.30859375</v>
      </c>
      <c r="N140" s="122">
        <v>1858.30859375</v>
      </c>
      <c r="O140" s="122">
        <v>1858.30859375</v>
      </c>
      <c r="P140" s="122">
        <v>1858.30859375</v>
      </c>
      <c r="Q140" s="122">
        <v>1858.30859375</v>
      </c>
      <c r="R140" s="123">
        <v>23018.64015625</v>
      </c>
      <c r="S140" s="124">
        <v>23018.639999999999</v>
      </c>
      <c r="T140" s="125">
        <v>-1.5625000014551915E-4</v>
      </c>
      <c r="U140" s="124"/>
      <c r="V140" s="164">
        <v>23018.640742187497</v>
      </c>
      <c r="W140" s="165">
        <v>5.8593749781721272E-4</v>
      </c>
    </row>
    <row r="141" spans="1:23" ht="11.25" customHeight="1" x14ac:dyDescent="0.3">
      <c r="A141" s="117"/>
      <c r="B141" s="117"/>
      <c r="C141" s="117" t="s">
        <v>195</v>
      </c>
      <c r="D141" s="117"/>
      <c r="E141" s="118"/>
      <c r="F141" s="119">
        <v>4047.84</v>
      </c>
      <c r="G141" s="120">
        <v>4200.97</v>
      </c>
      <c r="H141" s="120">
        <v>4116.8999999999996</v>
      </c>
      <c r="I141" s="120">
        <v>4065.26</v>
      </c>
      <c r="J141" s="120">
        <v>4077.77</v>
      </c>
      <c r="K141" s="121">
        <v>3919.9496125000001</v>
      </c>
      <c r="L141" s="122">
        <v>3919.9496125000001</v>
      </c>
      <c r="M141" s="122">
        <v>3919.9496125000001</v>
      </c>
      <c r="N141" s="122">
        <v>3919.9496125000001</v>
      </c>
      <c r="O141" s="122">
        <v>3919.9496125000001</v>
      </c>
      <c r="P141" s="122">
        <v>3919.9496125000001</v>
      </c>
      <c r="Q141" s="122">
        <v>3919.9496125000001</v>
      </c>
      <c r="R141" s="123">
        <v>47948.387287500002</v>
      </c>
      <c r="S141" s="124">
        <v>53610.12</v>
      </c>
      <c r="T141" s="125">
        <v>5661.7327125000011</v>
      </c>
      <c r="U141" s="124"/>
      <c r="V141" s="164">
        <v>50523.420260000014</v>
      </c>
      <c r="W141" s="165">
        <v>2575.032972500012</v>
      </c>
    </row>
    <row r="142" spans="1:23" ht="11.25" customHeight="1" x14ac:dyDescent="0.3">
      <c r="A142" s="117"/>
      <c r="B142" s="117"/>
      <c r="C142" s="117" t="s">
        <v>196</v>
      </c>
      <c r="D142" s="117"/>
      <c r="E142" s="118"/>
      <c r="F142" s="119">
        <v>946.68</v>
      </c>
      <c r="G142" s="120">
        <v>982.49</v>
      </c>
      <c r="H142" s="120">
        <v>962.83</v>
      </c>
      <c r="I142" s="120">
        <v>950.74</v>
      </c>
      <c r="J142" s="120">
        <v>953.67</v>
      </c>
      <c r="K142" s="121">
        <v>916.76240937499995</v>
      </c>
      <c r="L142" s="122">
        <v>916.76240937499995</v>
      </c>
      <c r="M142" s="122">
        <v>916.76240937499995</v>
      </c>
      <c r="N142" s="122">
        <v>916.76240937499995</v>
      </c>
      <c r="O142" s="122">
        <v>916.76240937499995</v>
      </c>
      <c r="P142" s="122">
        <v>916.76240937499995</v>
      </c>
      <c r="Q142" s="122">
        <v>916.76240937499995</v>
      </c>
      <c r="R142" s="123">
        <v>11213.746865625</v>
      </c>
      <c r="S142" s="124">
        <v>12537.84</v>
      </c>
      <c r="T142" s="125">
        <v>1324.0931343749999</v>
      </c>
      <c r="U142" s="124"/>
      <c r="V142" s="164">
        <v>11815.974335000001</v>
      </c>
      <c r="W142" s="165">
        <v>602.22746937500051</v>
      </c>
    </row>
    <row r="143" spans="1:23" ht="11.25" customHeight="1" x14ac:dyDescent="0.3">
      <c r="A143" s="117"/>
      <c r="B143" s="117"/>
      <c r="C143" s="117" t="s">
        <v>197</v>
      </c>
      <c r="D143" s="117"/>
      <c r="E143" s="118"/>
      <c r="F143" s="119">
        <v>5442.82</v>
      </c>
      <c r="G143" s="120">
        <v>6023.84</v>
      </c>
      <c r="H143" s="120">
        <v>6023.84</v>
      </c>
      <c r="I143" s="120">
        <v>6023.84</v>
      </c>
      <c r="J143" s="120">
        <v>6023.84</v>
      </c>
      <c r="K143" s="121">
        <v>3951.694091796875</v>
      </c>
      <c r="L143" s="122">
        <v>3951.694091796875</v>
      </c>
      <c r="M143" s="122">
        <v>3951.694091796875</v>
      </c>
      <c r="N143" s="122">
        <v>3951.694091796875</v>
      </c>
      <c r="O143" s="122">
        <v>3951.694091796875</v>
      </c>
      <c r="P143" s="122">
        <v>3951.694091796875</v>
      </c>
      <c r="Q143" s="122">
        <v>3951.694091796875</v>
      </c>
      <c r="R143" s="123">
        <v>57200.038642578125</v>
      </c>
      <c r="S143" s="124">
        <v>57200.04</v>
      </c>
      <c r="T143" s="125">
        <v>1.3574218755820766E-3</v>
      </c>
      <c r="U143" s="124"/>
      <c r="V143" s="164">
        <v>57200.039218749997</v>
      </c>
      <c r="W143" s="165">
        <v>5.7617187121650204E-4</v>
      </c>
    </row>
    <row r="144" spans="1:23" ht="11.25" customHeight="1" x14ac:dyDescent="0.3">
      <c r="A144" s="117"/>
      <c r="B144" s="117"/>
      <c r="C144" s="117" t="s">
        <v>198</v>
      </c>
      <c r="D144" s="117"/>
      <c r="E144" s="118"/>
      <c r="F144" s="119">
        <v>6730.42</v>
      </c>
      <c r="G144" s="120">
        <v>6730.7</v>
      </c>
      <c r="H144" s="120">
        <v>6730.7</v>
      </c>
      <c r="I144" s="120">
        <v>6730.7</v>
      </c>
      <c r="J144" s="120">
        <v>5978.56</v>
      </c>
      <c r="K144" s="121">
        <v>6164.6811451537496</v>
      </c>
      <c r="L144" s="122">
        <v>5479.7165734700002</v>
      </c>
      <c r="M144" s="122">
        <v>5479.7165734700002</v>
      </c>
      <c r="N144" s="122">
        <v>5479.7165734700002</v>
      </c>
      <c r="O144" s="122">
        <v>5479.7165734700002</v>
      </c>
      <c r="P144" s="122">
        <v>5479.7165734700002</v>
      </c>
      <c r="Q144" s="122">
        <v>5479.7165734700002</v>
      </c>
      <c r="R144" s="123">
        <v>71944.060585973755</v>
      </c>
      <c r="S144" s="124">
        <v>74111.16</v>
      </c>
      <c r="T144" s="125">
        <v>2167.0994140262483</v>
      </c>
      <c r="U144" s="124"/>
      <c r="V144" s="164">
        <v>72130.181731127508</v>
      </c>
      <c r="W144" s="165">
        <v>186.12114515375288</v>
      </c>
    </row>
    <row r="145" spans="1:23" ht="11.25" customHeight="1" x14ac:dyDescent="0.3">
      <c r="A145" s="117"/>
      <c r="B145" s="117"/>
      <c r="C145" s="117" t="s">
        <v>199</v>
      </c>
      <c r="D145" s="117"/>
      <c r="E145" s="118"/>
      <c r="F145" s="119">
        <v>2845.44</v>
      </c>
      <c r="G145" s="120">
        <v>2845.44</v>
      </c>
      <c r="H145" s="120">
        <v>2832.25</v>
      </c>
      <c r="I145" s="120">
        <v>2943.02</v>
      </c>
      <c r="J145" s="120">
        <v>2796.86</v>
      </c>
      <c r="K145" s="121">
        <v>2831.1868962928302</v>
      </c>
      <c r="L145" s="122">
        <v>2831.1868962928302</v>
      </c>
      <c r="M145" s="122">
        <v>2831.1868962928302</v>
      </c>
      <c r="N145" s="122">
        <v>2831.1868962928302</v>
      </c>
      <c r="O145" s="122">
        <v>2831.1868962928302</v>
      </c>
      <c r="P145" s="122">
        <v>2831.1868962928302</v>
      </c>
      <c r="Q145" s="122">
        <v>2831.1868962928302</v>
      </c>
      <c r="R145" s="123">
        <v>34081.318274049816</v>
      </c>
      <c r="S145" s="124">
        <v>34036.199999999997</v>
      </c>
      <c r="T145" s="125">
        <v>-45.118274049818865</v>
      </c>
      <c r="U145" s="124"/>
      <c r="V145" s="164">
        <v>34115.64517034265</v>
      </c>
      <c r="W145" s="165">
        <v>34.326896292834135</v>
      </c>
    </row>
    <row r="146" spans="1:23" ht="11.25" customHeight="1" x14ac:dyDescent="0.3">
      <c r="A146" s="117"/>
      <c r="B146" s="117"/>
      <c r="C146" s="117" t="s">
        <v>200</v>
      </c>
      <c r="D146" s="117"/>
      <c r="E146" s="118"/>
      <c r="F146" s="119">
        <v>665.47</v>
      </c>
      <c r="G146" s="120">
        <v>665.46</v>
      </c>
      <c r="H146" s="120">
        <v>662.37</v>
      </c>
      <c r="I146" s="120">
        <v>688.28</v>
      </c>
      <c r="J146" s="120">
        <v>654.09</v>
      </c>
      <c r="K146" s="121">
        <v>662.13241929429205</v>
      </c>
      <c r="L146" s="122">
        <v>662.13241929429205</v>
      </c>
      <c r="M146" s="122">
        <v>662.13241929429205</v>
      </c>
      <c r="N146" s="122">
        <v>662.13241929429205</v>
      </c>
      <c r="O146" s="122">
        <v>662.13241929429205</v>
      </c>
      <c r="P146" s="122">
        <v>662.13241929429205</v>
      </c>
      <c r="Q146" s="122">
        <v>662.13241929429205</v>
      </c>
      <c r="R146" s="123">
        <v>7970.5969350600444</v>
      </c>
      <c r="S146" s="124">
        <v>7960.08</v>
      </c>
      <c r="T146" s="125">
        <v>-10.516935060044489</v>
      </c>
      <c r="U146" s="124"/>
      <c r="V146" s="164">
        <v>7978.6393543543363</v>
      </c>
      <c r="W146" s="165">
        <v>8.0424192942919035</v>
      </c>
    </row>
    <row r="147" spans="1:23" ht="11.25" customHeight="1" x14ac:dyDescent="0.3">
      <c r="A147" s="117"/>
      <c r="B147" s="117"/>
      <c r="C147" s="117" t="s">
        <v>201</v>
      </c>
      <c r="D147" s="117"/>
      <c r="E147" s="118"/>
      <c r="F147" s="119">
        <v>4190.74</v>
      </c>
      <c r="G147" s="120">
        <v>4192.6400000000003</v>
      </c>
      <c r="H147" s="120">
        <v>4192.6400000000003</v>
      </c>
      <c r="I147" s="120">
        <v>4192.6400000000003</v>
      </c>
      <c r="J147" s="120">
        <v>3625.38</v>
      </c>
      <c r="K147" s="121">
        <v>2286.560302734375</v>
      </c>
      <c r="L147" s="122">
        <v>2286.560302734375</v>
      </c>
      <c r="M147" s="122">
        <v>2286.560302734375</v>
      </c>
      <c r="N147" s="122">
        <v>2286.560302734375</v>
      </c>
      <c r="O147" s="122">
        <v>2286.560302734375</v>
      </c>
      <c r="P147" s="122">
        <v>2286.560302734375</v>
      </c>
      <c r="Q147" s="122">
        <v>2286.560302734375</v>
      </c>
      <c r="R147" s="123">
        <v>36399.962119140626</v>
      </c>
      <c r="S147" s="124">
        <v>36399.96</v>
      </c>
      <c r="T147" s="125">
        <v>-2.1191406267462298E-3</v>
      </c>
      <c r="U147" s="124"/>
      <c r="V147" s="164">
        <v>36399.960781250003</v>
      </c>
      <c r="W147" s="165">
        <v>-1.3378906223806553E-3</v>
      </c>
    </row>
    <row r="148" spans="1:23" ht="11.25" customHeight="1" x14ac:dyDescent="0.3">
      <c r="A148" s="117"/>
      <c r="B148" s="117"/>
      <c r="C148" s="117" t="s">
        <v>202</v>
      </c>
      <c r="D148" s="117"/>
      <c r="E148" s="118"/>
      <c r="F148" s="119">
        <v>3919.57</v>
      </c>
      <c r="G148" s="120">
        <v>4479.51</v>
      </c>
      <c r="H148" s="120">
        <v>4132.99</v>
      </c>
      <c r="I148" s="120">
        <v>4553.75</v>
      </c>
      <c r="J148" s="120">
        <v>3838.51</v>
      </c>
      <c r="K148" s="121">
        <v>4365.6868800000002</v>
      </c>
      <c r="L148" s="122">
        <v>4365.6868800000002</v>
      </c>
      <c r="M148" s="122">
        <v>4365.6868800000002</v>
      </c>
      <c r="N148" s="122">
        <v>4365.6868800000002</v>
      </c>
      <c r="O148" s="122">
        <v>4365.6868800000002</v>
      </c>
      <c r="P148" s="122">
        <v>4365.6868800000002</v>
      </c>
      <c r="Q148" s="122">
        <v>4365.6868800000002</v>
      </c>
      <c r="R148" s="123">
        <v>51484.13816000001</v>
      </c>
      <c r="S148" s="124">
        <v>47782.8</v>
      </c>
      <c r="T148" s="125">
        <v>-3701.3381600000066</v>
      </c>
      <c r="U148" s="124"/>
      <c r="V148" s="164">
        <v>52011.315040000009</v>
      </c>
      <c r="W148" s="165">
        <v>527.17687999999907</v>
      </c>
    </row>
    <row r="149" spans="1:23" ht="11.25" customHeight="1" x14ac:dyDescent="0.3">
      <c r="A149" s="117"/>
      <c r="B149" s="117"/>
      <c r="C149" s="117" t="s">
        <v>203</v>
      </c>
      <c r="D149" s="117"/>
      <c r="E149" s="118"/>
      <c r="F149" s="119">
        <v>1553.17</v>
      </c>
      <c r="G149" s="120">
        <v>1801.22</v>
      </c>
      <c r="H149" s="120">
        <v>1709.74</v>
      </c>
      <c r="I149" s="120">
        <v>1848.14</v>
      </c>
      <c r="J149" s="120">
        <v>1568.4</v>
      </c>
      <c r="K149" s="121">
        <v>2004.98212266667</v>
      </c>
      <c r="L149" s="122">
        <v>2004.98212266667</v>
      </c>
      <c r="M149" s="122">
        <v>2004.98212266667</v>
      </c>
      <c r="N149" s="122">
        <v>2004.98212266667</v>
      </c>
      <c r="O149" s="122">
        <v>2004.98212266667</v>
      </c>
      <c r="P149" s="122">
        <v>2004.98212266667</v>
      </c>
      <c r="Q149" s="122">
        <v>2004.98212266667</v>
      </c>
      <c r="R149" s="123">
        <v>22515.544858666683</v>
      </c>
      <c r="S149" s="124">
        <v>21944.639999999999</v>
      </c>
      <c r="T149" s="125">
        <v>-570.90485866668314</v>
      </c>
      <c r="U149" s="124"/>
      <c r="V149" s="164">
        <v>22952.126981333357</v>
      </c>
      <c r="W149" s="165">
        <v>436.58212266667397</v>
      </c>
    </row>
    <row r="150" spans="1:23" ht="11.25" customHeight="1" x14ac:dyDescent="0.3">
      <c r="A150" s="117"/>
      <c r="B150" s="117"/>
      <c r="C150" s="117" t="s">
        <v>204</v>
      </c>
      <c r="D150" s="117"/>
      <c r="E150" s="118"/>
      <c r="F150" s="119">
        <v>363.22</v>
      </c>
      <c r="G150" s="120">
        <v>421.25</v>
      </c>
      <c r="H150" s="120">
        <v>399.86</v>
      </c>
      <c r="I150" s="120">
        <v>432.22</v>
      </c>
      <c r="J150" s="120">
        <v>366.82</v>
      </c>
      <c r="K150" s="121">
        <v>468.90710933333298</v>
      </c>
      <c r="L150" s="122">
        <v>468.90710933333298</v>
      </c>
      <c r="M150" s="122">
        <v>468.90710933333298</v>
      </c>
      <c r="N150" s="122">
        <v>468.90710933333298</v>
      </c>
      <c r="O150" s="122">
        <v>468.90710933333298</v>
      </c>
      <c r="P150" s="122">
        <v>468.90710933333298</v>
      </c>
      <c r="Q150" s="122">
        <v>468.90710933333298</v>
      </c>
      <c r="R150" s="123">
        <v>5265.7197653333324</v>
      </c>
      <c r="S150" s="124">
        <v>5132.28</v>
      </c>
      <c r="T150" s="125">
        <v>-133.43976533333262</v>
      </c>
      <c r="U150" s="124"/>
      <c r="V150" s="164">
        <v>5367.806874666665</v>
      </c>
      <c r="W150" s="165">
        <v>102.08710933333259</v>
      </c>
    </row>
    <row r="151" spans="1:23" ht="11.25" customHeight="1" x14ac:dyDescent="0.3">
      <c r="A151" s="117"/>
      <c r="B151" s="117"/>
      <c r="C151" s="117" t="s">
        <v>205</v>
      </c>
      <c r="D151" s="117"/>
      <c r="E151" s="118"/>
      <c r="F151" s="119">
        <v>3800.32</v>
      </c>
      <c r="G151" s="120">
        <v>3807.32</v>
      </c>
      <c r="H151" s="120">
        <v>3807.32</v>
      </c>
      <c r="I151" s="120">
        <v>3807.32</v>
      </c>
      <c r="J151" s="120">
        <v>3807.32</v>
      </c>
      <c r="K151" s="121">
        <v>3224.348388671875</v>
      </c>
      <c r="L151" s="122">
        <v>3224.348388671875</v>
      </c>
      <c r="M151" s="122">
        <v>3224.348388671875</v>
      </c>
      <c r="N151" s="122">
        <v>3224.348388671875</v>
      </c>
      <c r="O151" s="122">
        <v>3224.348388671875</v>
      </c>
      <c r="P151" s="122">
        <v>3224.348388671875</v>
      </c>
      <c r="Q151" s="122">
        <v>3224.348388671875</v>
      </c>
      <c r="R151" s="123">
        <v>41600.038720703131</v>
      </c>
      <c r="S151" s="124">
        <v>41600.04</v>
      </c>
      <c r="T151" s="125">
        <v>1.2792968700523488E-3</v>
      </c>
      <c r="U151" s="124"/>
      <c r="V151" s="164">
        <v>41600.037812499999</v>
      </c>
      <c r="W151" s="165">
        <v>-9.0820313198491931E-4</v>
      </c>
    </row>
    <row r="152" spans="1:23" ht="11.25" customHeight="1" x14ac:dyDescent="0.3">
      <c r="A152" s="117"/>
      <c r="B152" s="117"/>
      <c r="C152" s="117" t="s">
        <v>206</v>
      </c>
      <c r="D152" s="117"/>
      <c r="E152" s="118"/>
      <c r="F152" s="119">
        <v>3119.18</v>
      </c>
      <c r="G152" s="120">
        <v>3517.13</v>
      </c>
      <c r="H152" s="120">
        <v>3582.58</v>
      </c>
      <c r="I152" s="120">
        <v>3320.21</v>
      </c>
      <c r="J152" s="120">
        <v>3622.24</v>
      </c>
      <c r="K152" s="121">
        <v>3504.3399899999999</v>
      </c>
      <c r="L152" s="122">
        <v>3504.3399899999999</v>
      </c>
      <c r="M152" s="122">
        <v>3504.3399899999999</v>
      </c>
      <c r="N152" s="122">
        <v>3504.3399899999999</v>
      </c>
      <c r="O152" s="122">
        <v>3504.3399899999999</v>
      </c>
      <c r="P152" s="122">
        <v>3504.3399899999999</v>
      </c>
      <c r="Q152" s="122">
        <v>3504.3399899999999</v>
      </c>
      <c r="R152" s="123">
        <v>41691.719929999999</v>
      </c>
      <c r="S152" s="124">
        <v>37242.959999999999</v>
      </c>
      <c r="T152" s="125">
        <v>-4448.7599300000002</v>
      </c>
      <c r="U152" s="124"/>
      <c r="V152" s="164">
        <v>39920.987920000007</v>
      </c>
      <c r="W152" s="165">
        <v>-1770.7320099999924</v>
      </c>
    </row>
    <row r="153" spans="1:23" ht="11.25" customHeight="1" x14ac:dyDescent="0.3">
      <c r="A153" s="117"/>
      <c r="B153" s="117"/>
      <c r="C153" s="117" t="s">
        <v>207</v>
      </c>
      <c r="D153" s="117"/>
      <c r="E153" s="118"/>
      <c r="F153" s="119">
        <v>1206.6600000000001</v>
      </c>
      <c r="G153" s="120">
        <v>1419.69</v>
      </c>
      <c r="H153" s="120">
        <v>1357.37</v>
      </c>
      <c r="I153" s="120">
        <v>1903.69</v>
      </c>
      <c r="J153" s="120">
        <v>1667.93</v>
      </c>
      <c r="K153" s="121">
        <v>1609.400588</v>
      </c>
      <c r="L153" s="122">
        <v>1609.400588</v>
      </c>
      <c r="M153" s="122">
        <v>1609.400588</v>
      </c>
      <c r="N153" s="122">
        <v>1609.400588</v>
      </c>
      <c r="O153" s="122">
        <v>1609.400588</v>
      </c>
      <c r="P153" s="122">
        <v>1609.400588</v>
      </c>
      <c r="Q153" s="122">
        <v>1609.400588</v>
      </c>
      <c r="R153" s="123">
        <v>18821.144116000003</v>
      </c>
      <c r="S153" s="124">
        <v>17104.2</v>
      </c>
      <c r="T153" s="125">
        <v>-1716.9441160000024</v>
      </c>
      <c r="U153" s="124"/>
      <c r="V153" s="164">
        <v>18003.536304000001</v>
      </c>
      <c r="W153" s="165">
        <v>-817.60781200000201</v>
      </c>
    </row>
    <row r="154" spans="1:23" ht="11.25" customHeight="1" x14ac:dyDescent="0.3">
      <c r="A154" s="117"/>
      <c r="B154" s="117"/>
      <c r="C154" s="117" t="s">
        <v>208</v>
      </c>
      <c r="D154" s="117"/>
      <c r="E154" s="118"/>
      <c r="F154" s="119">
        <v>282.19</v>
      </c>
      <c r="G154" s="120">
        <v>332</v>
      </c>
      <c r="H154" s="120">
        <v>317.44</v>
      </c>
      <c r="I154" s="120">
        <v>445.22</v>
      </c>
      <c r="J154" s="120">
        <v>390.09</v>
      </c>
      <c r="K154" s="121">
        <v>376.39207299999998</v>
      </c>
      <c r="L154" s="122">
        <v>376.39207299999998</v>
      </c>
      <c r="M154" s="122">
        <v>376.39207299999998</v>
      </c>
      <c r="N154" s="122">
        <v>376.39207299999998</v>
      </c>
      <c r="O154" s="122">
        <v>376.39207299999998</v>
      </c>
      <c r="P154" s="122">
        <v>376.39207299999998</v>
      </c>
      <c r="Q154" s="122">
        <v>376.39207299999998</v>
      </c>
      <c r="R154" s="123">
        <v>4401.6845109999995</v>
      </c>
      <c r="S154" s="124">
        <v>4000.2</v>
      </c>
      <c r="T154" s="125">
        <v>-401.48451099999966</v>
      </c>
      <c r="U154" s="124"/>
      <c r="V154" s="164">
        <v>4210.4601840000005</v>
      </c>
      <c r="W154" s="165">
        <v>-191.22432699999899</v>
      </c>
    </row>
    <row r="155" spans="1:23" ht="11.25" customHeight="1" x14ac:dyDescent="0.3">
      <c r="A155" s="117"/>
      <c r="B155" s="117"/>
      <c r="C155" s="117" t="s">
        <v>209</v>
      </c>
      <c r="D155" s="117"/>
      <c r="E155" s="118"/>
      <c r="F155" s="119">
        <v>2396.8200000000002</v>
      </c>
      <c r="G155" s="120">
        <v>2925.14</v>
      </c>
      <c r="H155" s="120">
        <v>3456.24</v>
      </c>
      <c r="I155" s="120">
        <v>2927.72</v>
      </c>
      <c r="J155" s="120">
        <v>2966.18</v>
      </c>
      <c r="K155" s="121">
        <v>3899.97</v>
      </c>
      <c r="L155" s="122">
        <v>3899.97</v>
      </c>
      <c r="M155" s="122">
        <v>3899.97</v>
      </c>
      <c r="N155" s="122">
        <v>3899.97</v>
      </c>
      <c r="O155" s="122">
        <v>3899.97</v>
      </c>
      <c r="P155" s="122">
        <v>3899.97</v>
      </c>
      <c r="Q155" s="122">
        <v>3899.97</v>
      </c>
      <c r="R155" s="123">
        <v>41971.890000000007</v>
      </c>
      <c r="S155" s="124">
        <v>41600.04</v>
      </c>
      <c r="T155" s="125">
        <v>-371.85000000000582</v>
      </c>
      <c r="U155" s="124"/>
      <c r="V155" s="164">
        <v>39439.040000000001</v>
      </c>
      <c r="W155" s="165">
        <v>-2532.8500000000058</v>
      </c>
    </row>
    <row r="156" spans="1:23" ht="11.25" customHeight="1" x14ac:dyDescent="0.3">
      <c r="A156" s="117"/>
      <c r="B156" s="117"/>
      <c r="C156" s="117" t="s">
        <v>210</v>
      </c>
      <c r="D156" s="117"/>
      <c r="E156" s="118"/>
      <c r="F156" s="119">
        <v>0</v>
      </c>
      <c r="G156" s="120">
        <v>0</v>
      </c>
      <c r="H156" s="120">
        <v>281.25</v>
      </c>
      <c r="I156" s="120">
        <v>638.41999999999996</v>
      </c>
      <c r="J156" s="120">
        <v>638.41999999999996</v>
      </c>
      <c r="K156" s="121">
        <v>657</v>
      </c>
      <c r="L156" s="122">
        <v>657</v>
      </c>
      <c r="M156" s="122">
        <v>657</v>
      </c>
      <c r="N156" s="122">
        <v>657</v>
      </c>
      <c r="O156" s="122">
        <v>657</v>
      </c>
      <c r="P156" s="122">
        <v>657</v>
      </c>
      <c r="Q156" s="122">
        <v>562.5</v>
      </c>
      <c r="R156" s="123">
        <v>6062.59</v>
      </c>
      <c r="S156" s="124">
        <v>0</v>
      </c>
      <c r="T156" s="125">
        <v>-6062.59</v>
      </c>
      <c r="U156" s="124"/>
      <c r="V156" s="164">
        <v>5750.42</v>
      </c>
      <c r="W156" s="165">
        <v>-312.17000000000007</v>
      </c>
    </row>
    <row r="157" spans="1:23" ht="11.25" customHeight="1" x14ac:dyDescent="0.3">
      <c r="A157" s="117"/>
      <c r="B157" s="117"/>
      <c r="C157" s="117" t="s">
        <v>211</v>
      </c>
      <c r="D157" s="117"/>
      <c r="E157" s="118"/>
      <c r="F157" s="119">
        <v>0</v>
      </c>
      <c r="G157" s="120">
        <v>170.49</v>
      </c>
      <c r="H157" s="120">
        <v>533.24</v>
      </c>
      <c r="I157" s="120">
        <v>772.49</v>
      </c>
      <c r="J157" s="120">
        <v>849.86</v>
      </c>
      <c r="K157" s="121">
        <v>648.93333333333305</v>
      </c>
      <c r="L157" s="122">
        <v>648.93333333333305</v>
      </c>
      <c r="M157" s="122">
        <v>648.93333333333305</v>
      </c>
      <c r="N157" s="122">
        <v>648.93333333333305</v>
      </c>
      <c r="O157" s="122">
        <v>648.93333333333305</v>
      </c>
      <c r="P157" s="122">
        <v>648.93333333333305</v>
      </c>
      <c r="Q157" s="122">
        <v>258.33333333333297</v>
      </c>
      <c r="R157" s="123">
        <v>6478.0133333333324</v>
      </c>
      <c r="S157" s="124">
        <v>18600</v>
      </c>
      <c r="T157" s="125">
        <v>12121.986666666668</v>
      </c>
      <c r="U157" s="124"/>
      <c r="V157" s="164">
        <v>6125.1866666666638</v>
      </c>
      <c r="W157" s="165">
        <v>-352.82666666666864</v>
      </c>
    </row>
    <row r="158" spans="1:23" ht="11.25" customHeight="1" x14ac:dyDescent="0.3">
      <c r="A158" s="117"/>
      <c r="B158" s="117"/>
      <c r="C158" s="117" t="s">
        <v>212</v>
      </c>
      <c r="D158" s="117"/>
      <c r="E158" s="118"/>
      <c r="F158" s="119">
        <v>0</v>
      </c>
      <c r="G158" s="120">
        <v>39.869999999999997</v>
      </c>
      <c r="H158" s="120">
        <v>124.77</v>
      </c>
      <c r="I158" s="120">
        <v>180.67</v>
      </c>
      <c r="J158" s="120">
        <v>198.79</v>
      </c>
      <c r="K158" s="121">
        <v>151.76666666666699</v>
      </c>
      <c r="L158" s="122">
        <v>151.76666666666699</v>
      </c>
      <c r="M158" s="122">
        <v>151.76666666666699</v>
      </c>
      <c r="N158" s="122">
        <v>151.76666666666699</v>
      </c>
      <c r="O158" s="122">
        <v>151.76666666666699</v>
      </c>
      <c r="P158" s="122">
        <v>151.76666666666699</v>
      </c>
      <c r="Q158" s="122">
        <v>60.4166666666667</v>
      </c>
      <c r="R158" s="123">
        <v>1515.1166666666684</v>
      </c>
      <c r="S158" s="124">
        <v>4350</v>
      </c>
      <c r="T158" s="125">
        <v>2834.8833333333314</v>
      </c>
      <c r="U158" s="124"/>
      <c r="V158" s="164">
        <v>1432.5683333333359</v>
      </c>
      <c r="W158" s="165">
        <v>-82.548333333332494</v>
      </c>
    </row>
    <row r="159" spans="1:23" ht="11.25" customHeight="1" x14ac:dyDescent="0.3">
      <c r="A159" s="117"/>
      <c r="B159" s="117"/>
      <c r="C159" s="117" t="s">
        <v>213</v>
      </c>
      <c r="D159" s="117"/>
      <c r="E159" s="118"/>
      <c r="F159" s="119">
        <v>0</v>
      </c>
      <c r="G159" s="120">
        <v>0</v>
      </c>
      <c r="H159" s="120">
        <v>0</v>
      </c>
      <c r="I159" s="120">
        <v>562.38</v>
      </c>
      <c r="J159" s="120">
        <v>562.38</v>
      </c>
      <c r="K159" s="121">
        <v>562.3800048828125</v>
      </c>
      <c r="L159" s="122">
        <v>562.3800048828125</v>
      </c>
      <c r="M159" s="122">
        <v>562.3800048828125</v>
      </c>
      <c r="N159" s="122">
        <v>562.3800048828125</v>
      </c>
      <c r="O159" s="122">
        <v>562.3800048828125</v>
      </c>
      <c r="P159" s="122">
        <v>562.3800048828125</v>
      </c>
      <c r="Q159" s="122">
        <v>562.3800048828125</v>
      </c>
      <c r="R159" s="123">
        <v>5061.4200341796877</v>
      </c>
      <c r="S159" s="124">
        <v>0</v>
      </c>
      <c r="T159" s="125">
        <v>-5061.4200341796877</v>
      </c>
      <c r="U159" s="124"/>
      <c r="V159" s="164">
        <v>5061.4200390625001</v>
      </c>
      <c r="W159" s="165">
        <v>4.8828123908606358E-6</v>
      </c>
    </row>
    <row r="160" spans="1:23" ht="11.25" customHeight="1" x14ac:dyDescent="0.3">
      <c r="A160" s="117"/>
      <c r="B160" s="117"/>
      <c r="C160" s="126" t="s">
        <v>214</v>
      </c>
      <c r="D160" s="126"/>
      <c r="E160" s="127"/>
      <c r="F160" s="128">
        <v>189868.29000000004</v>
      </c>
      <c r="G160" s="129">
        <v>214369.76</v>
      </c>
      <c r="H160" s="129">
        <v>126611.95999999999</v>
      </c>
      <c r="I160" s="129">
        <v>195381.56999999998</v>
      </c>
      <c r="J160" s="129">
        <v>172203.57999999996</v>
      </c>
      <c r="K160" s="130">
        <v>187255.92991647997</v>
      </c>
      <c r="L160" s="131">
        <v>181130.18751629436</v>
      </c>
      <c r="M160" s="131">
        <v>181130.18751629436</v>
      </c>
      <c r="N160" s="131">
        <v>181130.18751629436</v>
      </c>
      <c r="O160" s="131">
        <v>181130.18751629436</v>
      </c>
      <c r="P160" s="131">
        <v>181130.18751629436</v>
      </c>
      <c r="Q160" s="131">
        <v>184363.43751629439</v>
      </c>
      <c r="R160" s="132">
        <v>2175705.4650142463</v>
      </c>
      <c r="S160" s="133">
        <v>2267836.3200000003</v>
      </c>
      <c r="T160" s="134">
        <v>92130.854985753685</v>
      </c>
      <c r="U160" s="133"/>
      <c r="V160" s="166">
        <v>2190407.1374807688</v>
      </c>
      <c r="W160" s="135">
        <v>14701.672466522956</v>
      </c>
    </row>
    <row r="161" spans="1:23" ht="11.25" customHeight="1" x14ac:dyDescent="0.3">
      <c r="A161" s="117"/>
      <c r="B161" s="117" t="s">
        <v>33</v>
      </c>
      <c r="C161" s="117"/>
      <c r="D161" s="117"/>
      <c r="E161" s="118"/>
      <c r="F161" s="119"/>
      <c r="G161" s="120"/>
      <c r="H161" s="120"/>
      <c r="I161" s="120"/>
      <c r="J161" s="120"/>
      <c r="K161" s="121"/>
      <c r="L161" s="122"/>
      <c r="M161" s="122"/>
      <c r="N161" s="122"/>
      <c r="O161" s="122"/>
      <c r="P161" s="122"/>
      <c r="Q161" s="122"/>
      <c r="R161" s="123"/>
      <c r="S161" s="124"/>
      <c r="T161" s="125"/>
      <c r="U161" s="124"/>
      <c r="V161" s="164"/>
      <c r="W161" s="165"/>
    </row>
    <row r="162" spans="1:23" ht="11.25" customHeight="1" x14ac:dyDescent="0.3">
      <c r="A162" s="117"/>
      <c r="B162" s="117"/>
      <c r="C162" s="117" t="s">
        <v>215</v>
      </c>
      <c r="D162" s="117"/>
      <c r="E162" s="118"/>
      <c r="F162" s="119">
        <v>3500</v>
      </c>
      <c r="G162" s="120">
        <v>24974.9</v>
      </c>
      <c r="H162" s="120">
        <v>14810.85</v>
      </c>
      <c r="I162" s="120">
        <v>7060</v>
      </c>
      <c r="J162" s="120">
        <v>66843</v>
      </c>
      <c r="K162" s="121">
        <v>6210.03564453125</v>
      </c>
      <c r="L162" s="122">
        <v>6210.03564453125</v>
      </c>
      <c r="M162" s="122">
        <v>6210.03564453125</v>
      </c>
      <c r="N162" s="122">
        <v>6210.03564453125</v>
      </c>
      <c r="O162" s="122">
        <v>6210.03564453125</v>
      </c>
      <c r="P162" s="122">
        <v>6210.03564453125</v>
      </c>
      <c r="Q162" s="122">
        <v>6210.03564453125</v>
      </c>
      <c r="R162" s="123">
        <v>160658.99951171875</v>
      </c>
      <c r="S162" s="124">
        <v>167499.96</v>
      </c>
      <c r="T162" s="125">
        <v>6840.9604882812419</v>
      </c>
      <c r="U162" s="124" t="s">
        <v>216</v>
      </c>
      <c r="V162" s="164">
        <v>162320</v>
      </c>
      <c r="W162" s="165">
        <v>1661.00048828125</v>
      </c>
    </row>
    <row r="163" spans="1:23" ht="11.25" customHeight="1" x14ac:dyDescent="0.3">
      <c r="A163" s="117"/>
      <c r="B163" s="117"/>
      <c r="C163" s="117" t="s">
        <v>217</v>
      </c>
      <c r="D163" s="117"/>
      <c r="E163" s="118"/>
      <c r="F163" s="119">
        <v>0</v>
      </c>
      <c r="G163" s="120">
        <v>0</v>
      </c>
      <c r="H163" s="120">
        <v>0</v>
      </c>
      <c r="I163" s="120">
        <v>320</v>
      </c>
      <c r="J163" s="120">
        <v>1607.9</v>
      </c>
      <c r="K163" s="121">
        <v>0</v>
      </c>
      <c r="L163" s="122">
        <v>0</v>
      </c>
      <c r="M163" s="122">
        <v>0</v>
      </c>
      <c r="N163" s="122">
        <v>0</v>
      </c>
      <c r="O163" s="122">
        <v>0</v>
      </c>
      <c r="P163" s="122">
        <v>0</v>
      </c>
      <c r="Q163" s="122">
        <v>0</v>
      </c>
      <c r="R163" s="123">
        <v>1927.9</v>
      </c>
      <c r="S163" s="124">
        <v>0</v>
      </c>
      <c r="T163" s="125">
        <v>-1927.9</v>
      </c>
      <c r="U163" s="124"/>
      <c r="V163" s="164">
        <v>320</v>
      </c>
      <c r="W163" s="165">
        <v>-1607.9</v>
      </c>
    </row>
    <row r="164" spans="1:23" ht="11.25" customHeight="1" x14ac:dyDescent="0.3">
      <c r="A164" s="117"/>
      <c r="B164" s="117"/>
      <c r="C164" s="117" t="s">
        <v>218</v>
      </c>
      <c r="D164" s="117"/>
      <c r="E164" s="118"/>
      <c r="F164" s="119">
        <v>1140.29</v>
      </c>
      <c r="G164" s="120">
        <v>13679.59</v>
      </c>
      <c r="H164" s="120">
        <v>0</v>
      </c>
      <c r="I164" s="120">
        <v>3270.33</v>
      </c>
      <c r="J164" s="120">
        <v>53.48</v>
      </c>
      <c r="K164" s="121">
        <v>0</v>
      </c>
      <c r="L164" s="122">
        <v>0</v>
      </c>
      <c r="M164" s="122">
        <v>0</v>
      </c>
      <c r="N164" s="122">
        <v>0</v>
      </c>
      <c r="O164" s="122">
        <v>0</v>
      </c>
      <c r="P164" s="122">
        <v>0</v>
      </c>
      <c r="Q164" s="122">
        <v>0</v>
      </c>
      <c r="R164" s="123">
        <v>18143.689999999999</v>
      </c>
      <c r="S164" s="124">
        <v>0</v>
      </c>
      <c r="T164" s="125">
        <v>-18143.689999999999</v>
      </c>
      <c r="U164" s="124" t="s">
        <v>219</v>
      </c>
      <c r="V164" s="164">
        <v>18090.21</v>
      </c>
      <c r="W164" s="165">
        <v>-53.479999999999563</v>
      </c>
    </row>
    <row r="165" spans="1:23" ht="11.25" customHeight="1" x14ac:dyDescent="0.3">
      <c r="A165" s="117"/>
      <c r="B165" s="117"/>
      <c r="C165" s="117" t="s">
        <v>220</v>
      </c>
      <c r="D165" s="117"/>
      <c r="E165" s="118"/>
      <c r="F165" s="119">
        <v>0</v>
      </c>
      <c r="G165" s="120">
        <v>0</v>
      </c>
      <c r="H165" s="120">
        <v>120</v>
      </c>
      <c r="I165" s="120">
        <v>0</v>
      </c>
      <c r="J165" s="120">
        <v>0</v>
      </c>
      <c r="K165" s="121">
        <v>0</v>
      </c>
      <c r="L165" s="122">
        <v>0</v>
      </c>
      <c r="M165" s="122">
        <v>0</v>
      </c>
      <c r="N165" s="122">
        <v>0</v>
      </c>
      <c r="O165" s="122">
        <v>0</v>
      </c>
      <c r="P165" s="122">
        <v>0</v>
      </c>
      <c r="Q165" s="122">
        <v>0</v>
      </c>
      <c r="R165" s="123">
        <v>120</v>
      </c>
      <c r="S165" s="124">
        <v>0</v>
      </c>
      <c r="T165" s="125">
        <v>-120</v>
      </c>
      <c r="U165" s="124"/>
      <c r="V165" s="164">
        <v>120</v>
      </c>
      <c r="W165" s="165">
        <v>0</v>
      </c>
    </row>
    <row r="166" spans="1:23" ht="11.25" customHeight="1" x14ac:dyDescent="0.3">
      <c r="A166" s="117"/>
      <c r="B166" s="117"/>
      <c r="C166" s="117" t="s">
        <v>221</v>
      </c>
      <c r="D166" s="117"/>
      <c r="E166" s="118"/>
      <c r="F166" s="119">
        <v>2500</v>
      </c>
      <c r="G166" s="120">
        <v>8000</v>
      </c>
      <c r="H166" s="120">
        <v>0</v>
      </c>
      <c r="I166" s="120">
        <v>2500</v>
      </c>
      <c r="J166" s="120">
        <v>4996.25</v>
      </c>
      <c r="K166" s="121">
        <v>1000</v>
      </c>
      <c r="L166" s="122">
        <v>1000</v>
      </c>
      <c r="M166" s="122">
        <v>1000</v>
      </c>
      <c r="N166" s="122">
        <v>1000</v>
      </c>
      <c r="O166" s="122">
        <v>1000</v>
      </c>
      <c r="P166" s="122">
        <v>1000</v>
      </c>
      <c r="Q166" s="122">
        <v>1000</v>
      </c>
      <c r="R166" s="123">
        <v>24996.25</v>
      </c>
      <c r="S166" s="124">
        <v>0</v>
      </c>
      <c r="T166" s="125">
        <v>-24996.25</v>
      </c>
      <c r="U166" s="124" t="s">
        <v>222</v>
      </c>
      <c r="V166" s="164">
        <v>13000</v>
      </c>
      <c r="W166" s="165">
        <v>-11996.25</v>
      </c>
    </row>
    <row r="167" spans="1:23" ht="11.25" customHeight="1" x14ac:dyDescent="0.3">
      <c r="A167" s="117"/>
      <c r="B167" s="117"/>
      <c r="C167" s="117" t="s">
        <v>223</v>
      </c>
      <c r="D167" s="117"/>
      <c r="E167" s="118"/>
      <c r="F167" s="119">
        <v>1546.14</v>
      </c>
      <c r="G167" s="120">
        <v>1661.44</v>
      </c>
      <c r="H167" s="120">
        <v>1661.44</v>
      </c>
      <c r="I167" s="120">
        <v>1646.24</v>
      </c>
      <c r="J167" s="120">
        <v>1676.59</v>
      </c>
      <c r="K167" s="121">
        <v>2137.449951171875</v>
      </c>
      <c r="L167" s="122">
        <v>2137.449951171875</v>
      </c>
      <c r="M167" s="122">
        <v>2137.449951171875</v>
      </c>
      <c r="N167" s="122">
        <v>2137.449951171875</v>
      </c>
      <c r="O167" s="122">
        <v>2137.449951171875</v>
      </c>
      <c r="P167" s="122">
        <v>2137.449951171875</v>
      </c>
      <c r="Q167" s="122">
        <v>2137.449951171875</v>
      </c>
      <c r="R167" s="123">
        <v>23153.999658203124</v>
      </c>
      <c r="S167" s="124">
        <v>23154</v>
      </c>
      <c r="T167" s="125">
        <v>3.4179687645519152E-4</v>
      </c>
      <c r="U167" s="124"/>
      <c r="V167" s="164">
        <v>23154.000234375002</v>
      </c>
      <c r="W167" s="165">
        <v>5.7617187849245965E-4</v>
      </c>
    </row>
    <row r="168" spans="1:23" ht="11.25" customHeight="1" x14ac:dyDescent="0.3">
      <c r="A168" s="117"/>
      <c r="B168" s="117"/>
      <c r="C168" s="117" t="s">
        <v>224</v>
      </c>
      <c r="D168" s="117"/>
      <c r="E168" s="118"/>
      <c r="F168" s="119">
        <v>0</v>
      </c>
      <c r="G168" s="120">
        <v>1606</v>
      </c>
      <c r="H168" s="120">
        <v>-149</v>
      </c>
      <c r="I168" s="120">
        <v>3319.3</v>
      </c>
      <c r="J168" s="120">
        <v>4680</v>
      </c>
      <c r="K168" s="121">
        <v>12035.2431640625</v>
      </c>
      <c r="L168" s="122">
        <v>12035.2431640625</v>
      </c>
      <c r="M168" s="122">
        <v>12035.2431640625</v>
      </c>
      <c r="N168" s="122">
        <v>12035.2431640625</v>
      </c>
      <c r="O168" s="122">
        <v>12035.2431640625</v>
      </c>
      <c r="P168" s="122">
        <v>12035.2431640625</v>
      </c>
      <c r="Q168" s="122">
        <v>12035.2431640625</v>
      </c>
      <c r="R168" s="123">
        <v>93703.002148437503</v>
      </c>
      <c r="S168" s="124">
        <v>95000.04</v>
      </c>
      <c r="T168" s="125">
        <v>1297.0378515624907</v>
      </c>
      <c r="U168" s="124"/>
      <c r="V168" s="164">
        <v>93703.003125000003</v>
      </c>
      <c r="W168" s="165">
        <v>9.765625E-4</v>
      </c>
    </row>
    <row r="169" spans="1:23" ht="11.25" customHeight="1" x14ac:dyDescent="0.3">
      <c r="A169" s="117"/>
      <c r="B169" s="117"/>
      <c r="C169" s="117" t="s">
        <v>225</v>
      </c>
      <c r="D169" s="117"/>
      <c r="E169" s="118"/>
      <c r="F169" s="119">
        <v>3607.17</v>
      </c>
      <c r="G169" s="120">
        <v>2820.51</v>
      </c>
      <c r="H169" s="120">
        <v>6570.3</v>
      </c>
      <c r="I169" s="120">
        <v>7614.55</v>
      </c>
      <c r="J169" s="120">
        <v>5518.09</v>
      </c>
      <c r="K169" s="121">
        <v>1981.340087890625</v>
      </c>
      <c r="L169" s="122">
        <v>1981.340087890625</v>
      </c>
      <c r="M169" s="122">
        <v>1981.340087890625</v>
      </c>
      <c r="N169" s="122">
        <v>1981.340087890625</v>
      </c>
      <c r="O169" s="122">
        <v>1981.340087890625</v>
      </c>
      <c r="P169" s="122">
        <v>1981.340087890625</v>
      </c>
      <c r="Q169" s="122">
        <v>1981.340087890625</v>
      </c>
      <c r="R169" s="123">
        <v>40000.00061523437</v>
      </c>
      <c r="S169" s="124">
        <v>20000.04</v>
      </c>
      <c r="T169" s="125">
        <v>-19999.960615234369</v>
      </c>
      <c r="U169" s="124"/>
      <c r="V169" s="164">
        <v>40000.000703124999</v>
      </c>
      <c r="W169" s="165">
        <v>8.7890628492459655E-5</v>
      </c>
    </row>
    <row r="170" spans="1:23" ht="11.25" customHeight="1" x14ac:dyDescent="0.3">
      <c r="A170" s="117"/>
      <c r="B170" s="117"/>
      <c r="C170" s="117" t="s">
        <v>226</v>
      </c>
      <c r="D170" s="117"/>
      <c r="E170" s="118"/>
      <c r="F170" s="119">
        <v>860.21</v>
      </c>
      <c r="G170" s="120">
        <v>293.16000000000003</v>
      </c>
      <c r="H170" s="120">
        <v>0</v>
      </c>
      <c r="I170" s="120">
        <v>144.29</v>
      </c>
      <c r="J170" s="120">
        <v>0</v>
      </c>
      <c r="K170" s="121">
        <v>0</v>
      </c>
      <c r="L170" s="122">
        <v>0</v>
      </c>
      <c r="M170" s="122">
        <v>0</v>
      </c>
      <c r="N170" s="122">
        <v>0</v>
      </c>
      <c r="O170" s="122">
        <v>0</v>
      </c>
      <c r="P170" s="122">
        <v>0</v>
      </c>
      <c r="Q170" s="122">
        <v>0</v>
      </c>
      <c r="R170" s="123">
        <v>1297.6600000000001</v>
      </c>
      <c r="S170" s="124">
        <v>0</v>
      </c>
      <c r="T170" s="125">
        <v>-1297.6600000000001</v>
      </c>
      <c r="U170" s="124"/>
      <c r="V170" s="164">
        <v>1297.6600000000001</v>
      </c>
      <c r="W170" s="165">
        <v>0</v>
      </c>
    </row>
    <row r="171" spans="1:23" ht="11.25" customHeight="1" x14ac:dyDescent="0.3">
      <c r="A171" s="117"/>
      <c r="B171" s="117"/>
      <c r="C171" s="117" t="s">
        <v>227</v>
      </c>
      <c r="D171" s="117"/>
      <c r="E171" s="118"/>
      <c r="F171" s="119">
        <v>0</v>
      </c>
      <c r="G171" s="120">
        <v>4114</v>
      </c>
      <c r="H171" s="120">
        <v>0</v>
      </c>
      <c r="I171" s="120">
        <v>0</v>
      </c>
      <c r="J171" s="120">
        <v>0</v>
      </c>
      <c r="K171" s="121">
        <v>483.71429443359375</v>
      </c>
      <c r="L171" s="122">
        <v>483.71429443359375</v>
      </c>
      <c r="M171" s="122">
        <v>483.71429443359375</v>
      </c>
      <c r="N171" s="122">
        <v>483.71429443359375</v>
      </c>
      <c r="O171" s="122">
        <v>483.71429443359375</v>
      </c>
      <c r="P171" s="122">
        <v>483.71429443359375</v>
      </c>
      <c r="Q171" s="122">
        <v>483.71429443359375</v>
      </c>
      <c r="R171" s="123">
        <v>7500.0000610351563</v>
      </c>
      <c r="S171" s="124">
        <v>7500</v>
      </c>
      <c r="T171" s="125">
        <v>-6.103515625E-5</v>
      </c>
      <c r="U171" s="124"/>
      <c r="V171" s="164">
        <v>7500</v>
      </c>
      <c r="W171" s="165">
        <v>-6.103515625E-5</v>
      </c>
    </row>
    <row r="172" spans="1:23" ht="11.25" customHeight="1" x14ac:dyDescent="0.3">
      <c r="A172" s="117"/>
      <c r="B172" s="117"/>
      <c r="C172" s="126" t="s">
        <v>228</v>
      </c>
      <c r="D172" s="126"/>
      <c r="E172" s="127"/>
      <c r="F172" s="128">
        <v>13153.810000000001</v>
      </c>
      <c r="G172" s="129">
        <v>57149.600000000013</v>
      </c>
      <c r="H172" s="129">
        <v>23013.59</v>
      </c>
      <c r="I172" s="129">
        <v>25874.71</v>
      </c>
      <c r="J172" s="129">
        <v>85375.309999999983</v>
      </c>
      <c r="K172" s="130">
        <v>23847.783142089844</v>
      </c>
      <c r="L172" s="131">
        <v>23847.783142089844</v>
      </c>
      <c r="M172" s="131">
        <v>23847.783142089844</v>
      </c>
      <c r="N172" s="131">
        <v>23847.783142089844</v>
      </c>
      <c r="O172" s="131">
        <v>23847.783142089844</v>
      </c>
      <c r="P172" s="131">
        <v>23847.783142089844</v>
      </c>
      <c r="Q172" s="131">
        <v>23847.783142089844</v>
      </c>
      <c r="R172" s="132">
        <v>371501.50199462887</v>
      </c>
      <c r="S172" s="133">
        <v>313154.03999999998</v>
      </c>
      <c r="T172" s="134">
        <v>-58347.461994628917</v>
      </c>
      <c r="U172" s="133"/>
      <c r="V172" s="166">
        <v>359504.87406250002</v>
      </c>
      <c r="W172" s="135">
        <v>-11996.627932128898</v>
      </c>
    </row>
    <row r="173" spans="1:23" ht="11.25" customHeight="1" x14ac:dyDescent="0.3">
      <c r="A173" s="117"/>
      <c r="B173" s="117" t="s">
        <v>34</v>
      </c>
      <c r="C173" s="117"/>
      <c r="D173" s="117"/>
      <c r="E173" s="118"/>
      <c r="F173" s="119"/>
      <c r="G173" s="120"/>
      <c r="H173" s="120"/>
      <c r="I173" s="120"/>
      <c r="J173" s="120"/>
      <c r="K173" s="121"/>
      <c r="L173" s="122"/>
      <c r="M173" s="122"/>
      <c r="N173" s="122"/>
      <c r="O173" s="122"/>
      <c r="P173" s="122"/>
      <c r="Q173" s="122"/>
      <c r="R173" s="123"/>
      <c r="S173" s="124"/>
      <c r="T173" s="125"/>
      <c r="U173" s="124"/>
      <c r="V173" s="164"/>
      <c r="W173" s="165"/>
    </row>
    <row r="174" spans="1:23" ht="11.25" customHeight="1" x14ac:dyDescent="0.3">
      <c r="A174" s="117"/>
      <c r="B174" s="117"/>
      <c r="C174" s="117" t="s">
        <v>229</v>
      </c>
      <c r="D174" s="117"/>
      <c r="E174" s="118"/>
      <c r="F174" s="119">
        <v>91361.15</v>
      </c>
      <c r="G174" s="120">
        <v>85182.48</v>
      </c>
      <c r="H174" s="120">
        <v>139018.81</v>
      </c>
      <c r="I174" s="120">
        <v>162309.15</v>
      </c>
      <c r="J174" s="120">
        <v>92629.98</v>
      </c>
      <c r="K174" s="121">
        <v>95627.3515625</v>
      </c>
      <c r="L174" s="122">
        <v>95627.3515625</v>
      </c>
      <c r="M174" s="122">
        <v>95627.3515625</v>
      </c>
      <c r="N174" s="122">
        <v>95627.3515625</v>
      </c>
      <c r="O174" s="122">
        <v>95627.3515625</v>
      </c>
      <c r="P174" s="122">
        <v>95627.3515625</v>
      </c>
      <c r="Q174" s="122">
        <v>95627.3515625</v>
      </c>
      <c r="R174" s="123">
        <v>1239893.0309374998</v>
      </c>
      <c r="S174" s="124">
        <v>1254893.28</v>
      </c>
      <c r="T174" s="125">
        <v>15000.249062500196</v>
      </c>
      <c r="U174" s="124" t="s">
        <v>230</v>
      </c>
      <c r="V174" s="164">
        <v>1239892.9649999999</v>
      </c>
      <c r="W174" s="165">
        <v>-6.5937499981373549E-2</v>
      </c>
    </row>
    <row r="175" spans="1:23" ht="11.25" customHeight="1" x14ac:dyDescent="0.3">
      <c r="A175" s="117"/>
      <c r="B175" s="117"/>
      <c r="C175" s="126" t="s">
        <v>231</v>
      </c>
      <c r="D175" s="126"/>
      <c r="E175" s="127"/>
      <c r="F175" s="128">
        <v>91361.15</v>
      </c>
      <c r="G175" s="129">
        <v>85182.48</v>
      </c>
      <c r="H175" s="129">
        <v>139018.81</v>
      </c>
      <c r="I175" s="129">
        <v>162309.15</v>
      </c>
      <c r="J175" s="129">
        <v>92629.98</v>
      </c>
      <c r="K175" s="130">
        <v>95627.3515625</v>
      </c>
      <c r="L175" s="131">
        <v>95627.3515625</v>
      </c>
      <c r="M175" s="131">
        <v>95627.3515625</v>
      </c>
      <c r="N175" s="131">
        <v>95627.3515625</v>
      </c>
      <c r="O175" s="131">
        <v>95627.3515625</v>
      </c>
      <c r="P175" s="131">
        <v>95627.3515625</v>
      </c>
      <c r="Q175" s="131">
        <v>95627.3515625</v>
      </c>
      <c r="R175" s="132">
        <v>1239893.0309374998</v>
      </c>
      <c r="S175" s="133">
        <v>1254893.28</v>
      </c>
      <c r="T175" s="134">
        <v>15000.249062500196</v>
      </c>
      <c r="U175" s="133"/>
      <c r="V175" s="166">
        <v>1239892.9649999999</v>
      </c>
      <c r="W175" s="135">
        <v>-6.5937499981373549E-2</v>
      </c>
    </row>
    <row r="176" spans="1:23" ht="11.25" customHeight="1" x14ac:dyDescent="0.3">
      <c r="A176" s="117"/>
      <c r="B176" s="117" t="s">
        <v>35</v>
      </c>
      <c r="C176" s="117"/>
      <c r="D176" s="117"/>
      <c r="E176" s="118"/>
      <c r="F176" s="119"/>
      <c r="G176" s="120"/>
      <c r="H176" s="120"/>
      <c r="I176" s="120"/>
      <c r="J176" s="120"/>
      <c r="K176" s="121"/>
      <c r="L176" s="122"/>
      <c r="M176" s="122"/>
      <c r="N176" s="122"/>
      <c r="O176" s="122"/>
      <c r="P176" s="122"/>
      <c r="Q176" s="122"/>
      <c r="R176" s="123"/>
      <c r="S176" s="124"/>
      <c r="T176" s="125"/>
      <c r="U176" s="124"/>
      <c r="V176" s="164"/>
      <c r="W176" s="165"/>
    </row>
    <row r="177" spans="1:23" ht="11.25" customHeight="1" x14ac:dyDescent="0.3">
      <c r="A177" s="117"/>
      <c r="B177" s="117"/>
      <c r="C177" s="117" t="s">
        <v>232</v>
      </c>
      <c r="D177" s="117"/>
      <c r="E177" s="118"/>
      <c r="F177" s="119">
        <v>69</v>
      </c>
      <c r="G177" s="120">
        <v>419</v>
      </c>
      <c r="H177" s="120">
        <v>69</v>
      </c>
      <c r="I177" s="120">
        <v>129</v>
      </c>
      <c r="J177" s="120">
        <v>3856.6</v>
      </c>
      <c r="K177" s="121">
        <v>65.348564147949219</v>
      </c>
      <c r="L177" s="122">
        <v>65.348564147949219</v>
      </c>
      <c r="M177" s="122">
        <v>65.348564147949219</v>
      </c>
      <c r="N177" s="122">
        <v>65.348564147949219</v>
      </c>
      <c r="O177" s="122">
        <v>65.348564147949219</v>
      </c>
      <c r="P177" s="122">
        <v>65.348564147949219</v>
      </c>
      <c r="Q177" s="122">
        <v>65.348564147949219</v>
      </c>
      <c r="R177" s="123">
        <v>5000.0399490356449</v>
      </c>
      <c r="S177" s="124">
        <v>5000.04</v>
      </c>
      <c r="T177" s="125">
        <v>5.0964355068572331E-5</v>
      </c>
      <c r="U177" s="124" t="s">
        <v>233</v>
      </c>
      <c r="V177" s="164">
        <v>5000.0400390625</v>
      </c>
      <c r="W177" s="165">
        <v>9.0026855104952119E-5</v>
      </c>
    </row>
    <row r="178" spans="1:23" ht="11.25" customHeight="1" x14ac:dyDescent="0.3">
      <c r="A178" s="117"/>
      <c r="B178" s="117"/>
      <c r="C178" s="117" t="s">
        <v>234</v>
      </c>
      <c r="D178" s="117"/>
      <c r="E178" s="118"/>
      <c r="F178" s="119">
        <v>2409.58</v>
      </c>
      <c r="G178" s="120">
        <v>10640.58</v>
      </c>
      <c r="H178" s="120">
        <v>6758.21</v>
      </c>
      <c r="I178" s="120">
        <v>499.67</v>
      </c>
      <c r="J178" s="120">
        <v>193.36</v>
      </c>
      <c r="K178" s="121">
        <v>8701.3720703125</v>
      </c>
      <c r="L178" s="122">
        <v>8701.3720703125</v>
      </c>
      <c r="M178" s="122">
        <v>8701.3720703125</v>
      </c>
      <c r="N178" s="122">
        <v>8701.3720703125</v>
      </c>
      <c r="O178" s="122">
        <v>8701.3720703125</v>
      </c>
      <c r="P178" s="122">
        <v>8701.3720703125</v>
      </c>
      <c r="Q178" s="122">
        <v>8701.3720703125</v>
      </c>
      <c r="R178" s="123">
        <v>81411.004492187494</v>
      </c>
      <c r="S178" s="124">
        <v>93999.96</v>
      </c>
      <c r="T178" s="125">
        <v>12588.955507812512</v>
      </c>
      <c r="U178" s="124"/>
      <c r="V178" s="164">
        <v>81411.000937500008</v>
      </c>
      <c r="W178" s="165">
        <v>-3.5546874860301614E-3</v>
      </c>
    </row>
    <row r="179" spans="1:23" ht="11.25" customHeight="1" x14ac:dyDescent="0.3">
      <c r="A179" s="117"/>
      <c r="B179" s="117"/>
      <c r="C179" s="117" t="s">
        <v>235</v>
      </c>
      <c r="D179" s="117"/>
      <c r="E179" s="118"/>
      <c r="F179" s="119">
        <v>624.98</v>
      </c>
      <c r="G179" s="120">
        <v>1438.45</v>
      </c>
      <c r="H179" s="120">
        <v>334.18</v>
      </c>
      <c r="I179" s="120">
        <v>334.18</v>
      </c>
      <c r="J179" s="120">
        <v>650.4</v>
      </c>
      <c r="K179" s="121">
        <v>659.69287109375</v>
      </c>
      <c r="L179" s="122">
        <v>659.69287109375</v>
      </c>
      <c r="M179" s="122">
        <v>659.69287109375</v>
      </c>
      <c r="N179" s="122">
        <v>659.69287109375</v>
      </c>
      <c r="O179" s="122">
        <v>659.69287109375</v>
      </c>
      <c r="P179" s="122">
        <v>659.69287109375</v>
      </c>
      <c r="Q179" s="122">
        <v>659.69287109375</v>
      </c>
      <c r="R179" s="123">
        <v>8000.0400976562505</v>
      </c>
      <c r="S179" s="124">
        <v>8000.04</v>
      </c>
      <c r="T179" s="125">
        <v>-9.7656250545696821E-5</v>
      </c>
      <c r="U179" s="124"/>
      <c r="V179" s="164">
        <v>8000.04</v>
      </c>
      <c r="W179" s="165">
        <v>-9.7656250545696821E-5</v>
      </c>
    </row>
    <row r="180" spans="1:23" ht="11.25" customHeight="1" x14ac:dyDescent="0.3">
      <c r="A180" s="117"/>
      <c r="B180" s="117"/>
      <c r="C180" s="117" t="s">
        <v>236</v>
      </c>
      <c r="D180" s="117"/>
      <c r="E180" s="118"/>
      <c r="F180" s="119">
        <v>2717.65</v>
      </c>
      <c r="G180" s="120">
        <v>2714.14</v>
      </c>
      <c r="H180" s="120">
        <v>2875.54</v>
      </c>
      <c r="I180" s="120">
        <v>2698.4</v>
      </c>
      <c r="J180" s="120">
        <v>2697.29</v>
      </c>
      <c r="K180" s="121">
        <v>1899.568603515625</v>
      </c>
      <c r="L180" s="122">
        <v>1899.568603515625</v>
      </c>
      <c r="M180" s="122">
        <v>1899.568603515625</v>
      </c>
      <c r="N180" s="122">
        <v>1899.568603515625</v>
      </c>
      <c r="O180" s="122">
        <v>1899.568603515625</v>
      </c>
      <c r="P180" s="122">
        <v>1899.568603515625</v>
      </c>
      <c r="Q180" s="122">
        <v>1899.568603515625</v>
      </c>
      <c r="R180" s="123">
        <v>27000.000224609375</v>
      </c>
      <c r="S180" s="124">
        <v>27000</v>
      </c>
      <c r="T180" s="125">
        <v>-2.2460937543655746E-4</v>
      </c>
      <c r="U180" s="124"/>
      <c r="V180" s="164">
        <v>26999.99953125</v>
      </c>
      <c r="W180" s="165">
        <v>-6.9335937587311491E-4</v>
      </c>
    </row>
    <row r="181" spans="1:23" ht="11.25" customHeight="1" x14ac:dyDescent="0.3">
      <c r="A181" s="117"/>
      <c r="B181" s="117"/>
      <c r="C181" s="117" t="s">
        <v>237</v>
      </c>
      <c r="D181" s="117"/>
      <c r="E181" s="118"/>
      <c r="F181" s="119">
        <v>3446.75</v>
      </c>
      <c r="G181" s="120">
        <v>2845.75</v>
      </c>
      <c r="H181" s="120">
        <v>3033.57</v>
      </c>
      <c r="I181" s="120">
        <v>3763.09</v>
      </c>
      <c r="J181" s="120">
        <v>4418.76</v>
      </c>
      <c r="K181" s="121">
        <v>5063.15380859375</v>
      </c>
      <c r="L181" s="122">
        <v>5063.15380859375</v>
      </c>
      <c r="M181" s="122">
        <v>5063.15380859375</v>
      </c>
      <c r="N181" s="122">
        <v>5063.15380859375</v>
      </c>
      <c r="O181" s="122">
        <v>5063.15380859375</v>
      </c>
      <c r="P181" s="122">
        <v>5063.15380859375</v>
      </c>
      <c r="Q181" s="122">
        <v>5063.15380859375</v>
      </c>
      <c r="R181" s="123">
        <v>52949.996660156248</v>
      </c>
      <c r="S181" s="124">
        <v>52950</v>
      </c>
      <c r="T181" s="125">
        <v>3.3398437517462298E-3</v>
      </c>
      <c r="U181" s="124"/>
      <c r="V181" s="164">
        <v>52949.999843750003</v>
      </c>
      <c r="W181" s="165">
        <v>3.1835937552386895E-3</v>
      </c>
    </row>
    <row r="182" spans="1:23" ht="11.25" customHeight="1" x14ac:dyDescent="0.3">
      <c r="A182" s="117"/>
      <c r="B182" s="117"/>
      <c r="C182" s="117" t="s">
        <v>238</v>
      </c>
      <c r="D182" s="117"/>
      <c r="E182" s="118"/>
      <c r="F182" s="119">
        <v>0</v>
      </c>
      <c r="G182" s="120">
        <v>0</v>
      </c>
      <c r="H182" s="120">
        <v>0</v>
      </c>
      <c r="I182" s="120">
        <v>0</v>
      </c>
      <c r="J182" s="120">
        <v>0</v>
      </c>
      <c r="K182" s="121">
        <v>0</v>
      </c>
      <c r="L182" s="122">
        <v>0</v>
      </c>
      <c r="M182" s="122">
        <v>0</v>
      </c>
      <c r="N182" s="122">
        <v>0</v>
      </c>
      <c r="O182" s="122">
        <v>0</v>
      </c>
      <c r="P182" s="122">
        <v>0</v>
      </c>
      <c r="Q182" s="122">
        <v>0</v>
      </c>
      <c r="R182" s="123">
        <v>0</v>
      </c>
      <c r="S182" s="124">
        <v>0</v>
      </c>
      <c r="T182" s="125">
        <v>0</v>
      </c>
      <c r="U182" s="124"/>
      <c r="V182" s="164">
        <v>1.5625000014551915E-4</v>
      </c>
      <c r="W182" s="165">
        <v>1.5625000014551915E-4</v>
      </c>
    </row>
    <row r="183" spans="1:23" ht="11.25" customHeight="1" x14ac:dyDescent="0.3">
      <c r="A183" s="117"/>
      <c r="B183" s="117"/>
      <c r="C183" s="117" t="s">
        <v>239</v>
      </c>
      <c r="D183" s="117"/>
      <c r="E183" s="118"/>
      <c r="F183" s="119">
        <v>1761.74</v>
      </c>
      <c r="G183" s="120">
        <v>6026.07</v>
      </c>
      <c r="H183" s="120">
        <v>0</v>
      </c>
      <c r="I183" s="120">
        <v>1761.74</v>
      </c>
      <c r="J183" s="120">
        <v>880.87</v>
      </c>
      <c r="K183" s="121">
        <v>1448.568603515625</v>
      </c>
      <c r="L183" s="122">
        <v>1448.568603515625</v>
      </c>
      <c r="M183" s="122">
        <v>1448.568603515625</v>
      </c>
      <c r="N183" s="122">
        <v>1448.568603515625</v>
      </c>
      <c r="O183" s="122">
        <v>1448.568603515625</v>
      </c>
      <c r="P183" s="122">
        <v>1448.568603515625</v>
      </c>
      <c r="Q183" s="122">
        <v>1448.568603515625</v>
      </c>
      <c r="R183" s="123">
        <v>20570.400224609373</v>
      </c>
      <c r="S183" s="124">
        <v>20570.400000000001</v>
      </c>
      <c r="T183" s="125">
        <v>-2.2460937179857865E-4</v>
      </c>
      <c r="U183" s="124"/>
      <c r="V183" s="164">
        <v>20570.400585937499</v>
      </c>
      <c r="W183" s="165">
        <v>3.6132812601863407E-4</v>
      </c>
    </row>
    <row r="184" spans="1:23" ht="11.25" customHeight="1" x14ac:dyDescent="0.3">
      <c r="A184" s="117"/>
      <c r="B184" s="117"/>
      <c r="C184" s="117" t="s">
        <v>240</v>
      </c>
      <c r="D184" s="117"/>
      <c r="E184" s="118"/>
      <c r="F184" s="119">
        <v>549.9</v>
      </c>
      <c r="G184" s="120">
        <v>8831.92</v>
      </c>
      <c r="H184" s="120">
        <v>1642.79</v>
      </c>
      <c r="I184" s="120">
        <v>1578.52</v>
      </c>
      <c r="J184" s="120">
        <v>3279.89</v>
      </c>
      <c r="K184" s="121">
        <v>7031.56298828125</v>
      </c>
      <c r="L184" s="122">
        <v>7031.56298828125</v>
      </c>
      <c r="M184" s="122">
        <v>7031.56298828125</v>
      </c>
      <c r="N184" s="122">
        <v>7031.56298828125</v>
      </c>
      <c r="O184" s="122">
        <v>7031.56298828125</v>
      </c>
      <c r="P184" s="122">
        <v>7031.56298828125</v>
      </c>
      <c r="Q184" s="122">
        <v>7031.56298828125</v>
      </c>
      <c r="R184" s="123">
        <v>65103.960917968754</v>
      </c>
      <c r="S184" s="124">
        <v>65103.96</v>
      </c>
      <c r="T184" s="125">
        <v>-9.1796875494765118E-4</v>
      </c>
      <c r="U184" s="124"/>
      <c r="V184" s="164">
        <v>65103.962031250005</v>
      </c>
      <c r="W184" s="165">
        <v>1.1132812505820766E-3</v>
      </c>
    </row>
    <row r="185" spans="1:23" ht="11.25" customHeight="1" x14ac:dyDescent="0.3">
      <c r="A185" s="117"/>
      <c r="B185" s="117"/>
      <c r="C185" s="117" t="s">
        <v>241</v>
      </c>
      <c r="D185" s="117"/>
      <c r="E185" s="118"/>
      <c r="F185" s="119">
        <v>2405.09</v>
      </c>
      <c r="G185" s="120">
        <v>11019.52</v>
      </c>
      <c r="H185" s="120">
        <v>16483.32</v>
      </c>
      <c r="I185" s="120">
        <v>10601.88</v>
      </c>
      <c r="J185" s="120">
        <v>5578.57</v>
      </c>
      <c r="K185" s="121">
        <v>2630.231689453125</v>
      </c>
      <c r="L185" s="122">
        <v>2630.231689453125</v>
      </c>
      <c r="M185" s="122">
        <v>2630.231689453125</v>
      </c>
      <c r="N185" s="122">
        <v>2630.231689453125</v>
      </c>
      <c r="O185" s="122">
        <v>2630.231689453125</v>
      </c>
      <c r="P185" s="122">
        <v>2630.231689453125</v>
      </c>
      <c r="Q185" s="122">
        <v>2630.231689453125</v>
      </c>
      <c r="R185" s="123">
        <v>64500.001826171872</v>
      </c>
      <c r="S185" s="124">
        <v>64500</v>
      </c>
      <c r="T185" s="125">
        <v>-1.8261718723806553E-3</v>
      </c>
      <c r="U185" s="124"/>
      <c r="V185" s="164">
        <v>64500.001406249998</v>
      </c>
      <c r="W185" s="165">
        <v>-4.199218747089617E-4</v>
      </c>
    </row>
    <row r="186" spans="1:23" ht="11.25" customHeight="1" x14ac:dyDescent="0.3">
      <c r="A186" s="117"/>
      <c r="B186" s="117"/>
      <c r="C186" s="117" t="s">
        <v>242</v>
      </c>
      <c r="D186" s="117"/>
      <c r="E186" s="118"/>
      <c r="F186" s="119">
        <v>12192.6</v>
      </c>
      <c r="G186" s="120">
        <v>14544.72</v>
      </c>
      <c r="H186" s="120">
        <v>11284.86</v>
      </c>
      <c r="I186" s="120">
        <v>18600.400000000001</v>
      </c>
      <c r="J186" s="120">
        <v>5926.35</v>
      </c>
      <c r="K186" s="121">
        <v>11064.4453125</v>
      </c>
      <c r="L186" s="122">
        <v>11064.4453125</v>
      </c>
      <c r="M186" s="122">
        <v>11064.4453125</v>
      </c>
      <c r="N186" s="122">
        <v>11064.4453125</v>
      </c>
      <c r="O186" s="122">
        <v>11064.4453125</v>
      </c>
      <c r="P186" s="122">
        <v>11064.4453125</v>
      </c>
      <c r="Q186" s="122">
        <v>11064.4453125</v>
      </c>
      <c r="R186" s="123">
        <v>140000.04718749999</v>
      </c>
      <c r="S186" s="124">
        <v>140000.04</v>
      </c>
      <c r="T186" s="125">
        <v>-7.1874999848660082E-3</v>
      </c>
      <c r="U186" s="124"/>
      <c r="V186" s="164">
        <v>140000.04875000002</v>
      </c>
      <c r="W186" s="165">
        <v>1.5625000232830644E-3</v>
      </c>
    </row>
    <row r="187" spans="1:23" ht="11.25" customHeight="1" x14ac:dyDescent="0.3">
      <c r="A187" s="117"/>
      <c r="B187" s="117"/>
      <c r="C187" s="117" t="s">
        <v>243</v>
      </c>
      <c r="D187" s="117"/>
      <c r="E187" s="118"/>
      <c r="F187" s="119">
        <v>518.03</v>
      </c>
      <c r="G187" s="120">
        <v>363.41</v>
      </c>
      <c r="H187" s="120">
        <v>413.94</v>
      </c>
      <c r="I187" s="120">
        <v>439.16</v>
      </c>
      <c r="J187" s="120">
        <v>250.93</v>
      </c>
      <c r="K187" s="121">
        <v>4287.79541015625</v>
      </c>
      <c r="L187" s="122">
        <v>4287.79541015625</v>
      </c>
      <c r="M187" s="122">
        <v>4287.79541015625</v>
      </c>
      <c r="N187" s="122">
        <v>4287.79541015625</v>
      </c>
      <c r="O187" s="122">
        <v>4287.79541015625</v>
      </c>
      <c r="P187" s="122">
        <v>4287.79541015625</v>
      </c>
      <c r="Q187" s="122">
        <v>4287.79541015625</v>
      </c>
      <c r="R187" s="123">
        <v>32000.037871093751</v>
      </c>
      <c r="S187" s="124">
        <v>32000.04</v>
      </c>
      <c r="T187" s="125">
        <v>2.1289062497089617E-3</v>
      </c>
      <c r="U187" s="124"/>
      <c r="V187" s="164">
        <v>32000.04</v>
      </c>
      <c r="W187" s="165">
        <v>2.1289062497089617E-3</v>
      </c>
    </row>
    <row r="188" spans="1:23" ht="11.25" customHeight="1" x14ac:dyDescent="0.3">
      <c r="A188" s="117"/>
      <c r="B188" s="117"/>
      <c r="C188" s="117" t="s">
        <v>244</v>
      </c>
      <c r="D188" s="117"/>
      <c r="E188" s="118"/>
      <c r="F188" s="119">
        <v>12819.52</v>
      </c>
      <c r="G188" s="120">
        <v>8435.02</v>
      </c>
      <c r="H188" s="120">
        <v>3860.02</v>
      </c>
      <c r="I188" s="120">
        <v>4845.8599999999997</v>
      </c>
      <c r="J188" s="120">
        <v>1643.02</v>
      </c>
      <c r="K188" s="121">
        <v>6218.08056640625</v>
      </c>
      <c r="L188" s="122">
        <v>6218.08056640625</v>
      </c>
      <c r="M188" s="122">
        <v>6218.08056640625</v>
      </c>
      <c r="N188" s="122">
        <v>6218.08056640625</v>
      </c>
      <c r="O188" s="122">
        <v>6218.08056640625</v>
      </c>
      <c r="P188" s="122">
        <v>6218.08056640625</v>
      </c>
      <c r="Q188" s="122">
        <v>6218.08056640625</v>
      </c>
      <c r="R188" s="123">
        <v>75130.003964843752</v>
      </c>
      <c r="S188" s="124">
        <v>70550.039999999994</v>
      </c>
      <c r="T188" s="125">
        <v>-4579.9639648437587</v>
      </c>
      <c r="U188" s="124"/>
      <c r="V188" s="164">
        <v>75130.001875000002</v>
      </c>
      <c r="W188" s="165">
        <v>-2.0898437505820766E-3</v>
      </c>
    </row>
    <row r="189" spans="1:23" ht="11.25" customHeight="1" x14ac:dyDescent="0.3">
      <c r="A189" s="117"/>
      <c r="B189" s="117"/>
      <c r="C189" s="117" t="s">
        <v>245</v>
      </c>
      <c r="D189" s="117"/>
      <c r="E189" s="118"/>
      <c r="F189" s="119">
        <v>5989.57</v>
      </c>
      <c r="G189" s="120">
        <v>3192.3</v>
      </c>
      <c r="H189" s="120">
        <v>2049.8000000000002</v>
      </c>
      <c r="I189" s="120">
        <v>3842.78</v>
      </c>
      <c r="J189" s="120">
        <v>1912.5</v>
      </c>
      <c r="K189" s="121">
        <v>4001.864501953125</v>
      </c>
      <c r="L189" s="122">
        <v>4001.864501953125</v>
      </c>
      <c r="M189" s="122">
        <v>4001.864501953125</v>
      </c>
      <c r="N189" s="122">
        <v>4001.864501953125</v>
      </c>
      <c r="O189" s="122">
        <v>4001.864501953125</v>
      </c>
      <c r="P189" s="122">
        <v>4001.864501953125</v>
      </c>
      <c r="Q189" s="122">
        <v>4001.864501953125</v>
      </c>
      <c r="R189" s="123">
        <v>45000.001513671872</v>
      </c>
      <c r="S189" s="124">
        <v>45000</v>
      </c>
      <c r="T189" s="125">
        <v>-1.513671872089617E-3</v>
      </c>
      <c r="U189" s="124"/>
      <c r="V189" s="164">
        <v>45000.000781249997</v>
      </c>
      <c r="W189" s="165">
        <v>-7.32421875E-4</v>
      </c>
    </row>
    <row r="190" spans="1:23" ht="11.25" customHeight="1" x14ac:dyDescent="0.3">
      <c r="A190" s="117"/>
      <c r="B190" s="117"/>
      <c r="C190" s="117" t="s">
        <v>246</v>
      </c>
      <c r="D190" s="117"/>
      <c r="E190" s="118"/>
      <c r="F190" s="119">
        <v>0</v>
      </c>
      <c r="G190" s="120">
        <v>0</v>
      </c>
      <c r="H190" s="120">
        <v>0</v>
      </c>
      <c r="I190" s="120">
        <v>538.98</v>
      </c>
      <c r="J190" s="120">
        <v>0</v>
      </c>
      <c r="K190" s="121">
        <v>637.2943115234375</v>
      </c>
      <c r="L190" s="122">
        <v>637.2943115234375</v>
      </c>
      <c r="M190" s="122">
        <v>637.2943115234375</v>
      </c>
      <c r="N190" s="122">
        <v>637.2943115234375</v>
      </c>
      <c r="O190" s="122">
        <v>637.2943115234375</v>
      </c>
      <c r="P190" s="122">
        <v>637.2943115234375</v>
      </c>
      <c r="Q190" s="122">
        <v>637.2943115234375</v>
      </c>
      <c r="R190" s="123">
        <v>5000.0401806640621</v>
      </c>
      <c r="S190" s="124">
        <v>5000.04</v>
      </c>
      <c r="T190" s="125">
        <v>-1.8066406209982233E-4</v>
      </c>
      <c r="U190" s="124"/>
      <c r="V190" s="164">
        <v>5000.0400585937496</v>
      </c>
      <c r="W190" s="165">
        <v>-1.220703125E-4</v>
      </c>
    </row>
    <row r="191" spans="1:23" ht="11.25" customHeight="1" x14ac:dyDescent="0.3">
      <c r="A191" s="117"/>
      <c r="B191" s="117"/>
      <c r="C191" s="126" t="s">
        <v>247</v>
      </c>
      <c r="D191" s="126"/>
      <c r="E191" s="127"/>
      <c r="F191" s="128">
        <v>45504.409999999996</v>
      </c>
      <c r="G191" s="129">
        <v>70470.880000000005</v>
      </c>
      <c r="H191" s="129">
        <v>48805.23</v>
      </c>
      <c r="I191" s="129">
        <v>49633.660000000011</v>
      </c>
      <c r="J191" s="129">
        <v>31288.539999999997</v>
      </c>
      <c r="K191" s="130">
        <v>53708.979301452637</v>
      </c>
      <c r="L191" s="131">
        <v>53708.979301452637</v>
      </c>
      <c r="M191" s="131">
        <v>53708.979301452637</v>
      </c>
      <c r="N191" s="131">
        <v>53708.979301452637</v>
      </c>
      <c r="O191" s="131">
        <v>53708.979301452637</v>
      </c>
      <c r="P191" s="131">
        <v>53708.979301452637</v>
      </c>
      <c r="Q191" s="131">
        <v>53708.979301452637</v>
      </c>
      <c r="R191" s="132">
        <v>621665.57511016843</v>
      </c>
      <c r="S191" s="133">
        <v>629674.55999999994</v>
      </c>
      <c r="T191" s="134">
        <v>8008.984889831564</v>
      </c>
      <c r="U191" s="133"/>
      <c r="V191" s="166">
        <v>621665.57599609368</v>
      </c>
      <c r="W191" s="135">
        <v>8.8592533484188607E-4</v>
      </c>
    </row>
    <row r="192" spans="1:23" ht="11.25" customHeight="1" x14ac:dyDescent="0.3">
      <c r="A192" s="117"/>
      <c r="B192" s="117" t="s">
        <v>36</v>
      </c>
      <c r="C192" s="117"/>
      <c r="D192" s="117"/>
      <c r="E192" s="118"/>
      <c r="F192" s="119"/>
      <c r="G192" s="120"/>
      <c r="H192" s="120"/>
      <c r="I192" s="120"/>
      <c r="J192" s="120"/>
      <c r="K192" s="121"/>
      <c r="L192" s="122"/>
      <c r="M192" s="122"/>
      <c r="N192" s="122"/>
      <c r="O192" s="122"/>
      <c r="P192" s="122"/>
      <c r="Q192" s="122"/>
      <c r="R192" s="123"/>
      <c r="S192" s="124"/>
      <c r="T192" s="125"/>
      <c r="U192" s="124"/>
      <c r="V192" s="164"/>
      <c r="W192" s="165"/>
    </row>
    <row r="193" spans="1:23" ht="11.25" customHeight="1" x14ac:dyDescent="0.3">
      <c r="A193" s="117"/>
      <c r="B193" s="117"/>
      <c r="C193" s="117" t="s">
        <v>248</v>
      </c>
      <c r="D193" s="117"/>
      <c r="E193" s="118"/>
      <c r="F193" s="119">
        <v>5018.3999999999996</v>
      </c>
      <c r="G193" s="120">
        <v>48453.19</v>
      </c>
      <c r="H193" s="120">
        <v>44168.36</v>
      </c>
      <c r="I193" s="120">
        <v>173786.08</v>
      </c>
      <c r="J193" s="120">
        <v>69269.11</v>
      </c>
      <c r="K193" s="121">
        <v>614.98211669921875</v>
      </c>
      <c r="L193" s="122">
        <v>614.98211669921875</v>
      </c>
      <c r="M193" s="122">
        <v>614.98211669921875</v>
      </c>
      <c r="N193" s="122">
        <v>614.98211669921875</v>
      </c>
      <c r="O193" s="122">
        <v>614.98211669921875</v>
      </c>
      <c r="P193" s="122">
        <v>614.98211669921875</v>
      </c>
      <c r="Q193" s="122">
        <v>614.98211669921875</v>
      </c>
      <c r="R193" s="123">
        <v>345000.01481689455</v>
      </c>
      <c r="S193" s="124">
        <v>144999.96</v>
      </c>
      <c r="T193" s="125">
        <v>-200000.05481689455</v>
      </c>
      <c r="U193" s="124"/>
      <c r="V193" s="164">
        <v>344999.99875000003</v>
      </c>
      <c r="W193" s="165">
        <v>-1.6066894517280161E-2</v>
      </c>
    </row>
    <row r="194" spans="1:23" ht="11.25" customHeight="1" x14ac:dyDescent="0.3">
      <c r="A194" s="117"/>
      <c r="B194" s="117"/>
      <c r="C194" s="117" t="s">
        <v>249</v>
      </c>
      <c r="D194" s="117"/>
      <c r="E194" s="118"/>
      <c r="F194" s="119">
        <v>0</v>
      </c>
      <c r="G194" s="120">
        <v>805.12</v>
      </c>
      <c r="H194" s="120">
        <v>0</v>
      </c>
      <c r="I194" s="120">
        <v>0</v>
      </c>
      <c r="J194" s="120">
        <v>235.45</v>
      </c>
      <c r="K194" s="121">
        <v>208.48428344726563</v>
      </c>
      <c r="L194" s="122">
        <v>208.48428344726563</v>
      </c>
      <c r="M194" s="122">
        <v>208.48428344726563</v>
      </c>
      <c r="N194" s="122">
        <v>208.48428344726563</v>
      </c>
      <c r="O194" s="122">
        <v>208.48428344726563</v>
      </c>
      <c r="P194" s="122">
        <v>208.48428344726563</v>
      </c>
      <c r="Q194" s="122">
        <v>208.48428344726563</v>
      </c>
      <c r="R194" s="123">
        <v>2499.9599841308591</v>
      </c>
      <c r="S194" s="124">
        <v>2499.96</v>
      </c>
      <c r="T194" s="125">
        <v>1.5869140952418093E-5</v>
      </c>
      <c r="U194" s="124"/>
      <c r="V194" s="164">
        <v>2499.9599658203124</v>
      </c>
      <c r="W194" s="165">
        <v>-1.831054669310106E-5</v>
      </c>
    </row>
    <row r="195" spans="1:23" ht="11.25" customHeight="1" x14ac:dyDescent="0.3">
      <c r="A195" s="117"/>
      <c r="B195" s="117"/>
      <c r="C195" s="117" t="s">
        <v>250</v>
      </c>
      <c r="D195" s="117"/>
      <c r="E195" s="118"/>
      <c r="F195" s="119">
        <v>0</v>
      </c>
      <c r="G195" s="120">
        <v>0</v>
      </c>
      <c r="H195" s="120">
        <v>0</v>
      </c>
      <c r="I195" s="120">
        <v>0</v>
      </c>
      <c r="J195" s="120">
        <v>981</v>
      </c>
      <c r="K195" s="121">
        <v>1931.280029296875</v>
      </c>
      <c r="L195" s="122">
        <v>1931.280029296875</v>
      </c>
      <c r="M195" s="122">
        <v>1931.280029296875</v>
      </c>
      <c r="N195" s="122">
        <v>1931.280029296875</v>
      </c>
      <c r="O195" s="122">
        <v>1931.280029296875</v>
      </c>
      <c r="P195" s="122">
        <v>1931.280029296875</v>
      </c>
      <c r="Q195" s="122">
        <v>1931.280029296875</v>
      </c>
      <c r="R195" s="123">
        <v>14499.960205078125</v>
      </c>
      <c r="S195" s="124">
        <v>14499.96</v>
      </c>
      <c r="T195" s="125">
        <v>-2.0507812587311491E-4</v>
      </c>
      <c r="U195" s="124"/>
      <c r="V195" s="164">
        <v>14499.9599609375</v>
      </c>
      <c r="W195" s="165">
        <v>-2.44140625E-4</v>
      </c>
    </row>
    <row r="196" spans="1:23" ht="11.25" customHeight="1" x14ac:dyDescent="0.3">
      <c r="A196" s="117"/>
      <c r="B196" s="117"/>
      <c r="C196" s="117" t="s">
        <v>251</v>
      </c>
      <c r="D196" s="117"/>
      <c r="E196" s="118"/>
      <c r="F196" s="119">
        <v>25540.400000000001</v>
      </c>
      <c r="G196" s="120">
        <v>39481.68</v>
      </c>
      <c r="H196" s="120">
        <v>17120.47</v>
      </c>
      <c r="I196" s="120">
        <v>706.96</v>
      </c>
      <c r="J196" s="120">
        <v>463.25</v>
      </c>
      <c r="K196" s="121">
        <v>0</v>
      </c>
      <c r="L196" s="122">
        <v>0</v>
      </c>
      <c r="M196" s="122">
        <v>0</v>
      </c>
      <c r="N196" s="122">
        <v>0</v>
      </c>
      <c r="O196" s="122">
        <v>0</v>
      </c>
      <c r="P196" s="122">
        <v>0</v>
      </c>
      <c r="Q196" s="122">
        <v>0</v>
      </c>
      <c r="R196" s="123">
        <v>83312.760000000009</v>
      </c>
      <c r="S196" s="124">
        <v>62150.04</v>
      </c>
      <c r="T196" s="125">
        <v>-21162.720000000008</v>
      </c>
      <c r="U196" s="124" t="s">
        <v>252</v>
      </c>
      <c r="V196" s="164">
        <v>82849.510000000009</v>
      </c>
      <c r="W196" s="165">
        <v>-463.25</v>
      </c>
    </row>
    <row r="197" spans="1:23" ht="11.25" customHeight="1" x14ac:dyDescent="0.3">
      <c r="A197" s="117"/>
      <c r="B197" s="117"/>
      <c r="C197" s="117" t="s">
        <v>253</v>
      </c>
      <c r="D197" s="117"/>
      <c r="E197" s="118"/>
      <c r="F197" s="119">
        <v>19016.259999999998</v>
      </c>
      <c r="G197" s="120">
        <v>32854.6</v>
      </c>
      <c r="H197" s="120">
        <v>15971.5</v>
      </c>
      <c r="I197" s="120">
        <v>13960.73</v>
      </c>
      <c r="J197" s="120">
        <v>1271.5</v>
      </c>
      <c r="K197" s="121">
        <v>10042.845703125</v>
      </c>
      <c r="L197" s="122">
        <v>10042.845703125</v>
      </c>
      <c r="M197" s="122">
        <v>10042.845703125</v>
      </c>
      <c r="N197" s="122">
        <v>10042.845703125</v>
      </c>
      <c r="O197" s="122">
        <v>10042.845703125</v>
      </c>
      <c r="P197" s="122">
        <v>10042.845703125</v>
      </c>
      <c r="Q197" s="122">
        <v>10042.845703125</v>
      </c>
      <c r="R197" s="123">
        <v>153374.509921875</v>
      </c>
      <c r="S197" s="124">
        <v>153374.51999999999</v>
      </c>
      <c r="T197" s="125">
        <v>1.0078124993015081E-2</v>
      </c>
      <c r="U197" s="124"/>
      <c r="V197" s="164">
        <v>153374.511875</v>
      </c>
      <c r="W197" s="165">
        <v>1.953125E-3</v>
      </c>
    </row>
    <row r="198" spans="1:23" ht="11.25" customHeight="1" x14ac:dyDescent="0.3">
      <c r="A198" s="117"/>
      <c r="B198" s="117"/>
      <c r="C198" s="117" t="s">
        <v>254</v>
      </c>
      <c r="D198" s="117"/>
      <c r="E198" s="118"/>
      <c r="F198" s="119">
        <v>19465</v>
      </c>
      <c r="G198" s="120">
        <v>18990.09</v>
      </c>
      <c r="H198" s="120">
        <v>0</v>
      </c>
      <c r="I198" s="120">
        <v>0</v>
      </c>
      <c r="J198" s="120">
        <v>0</v>
      </c>
      <c r="K198" s="121">
        <v>1863.564208984375</v>
      </c>
      <c r="L198" s="122">
        <v>1863.564208984375</v>
      </c>
      <c r="M198" s="122">
        <v>1863.564208984375</v>
      </c>
      <c r="N198" s="122">
        <v>1863.564208984375</v>
      </c>
      <c r="O198" s="122">
        <v>1863.564208984375</v>
      </c>
      <c r="P198" s="122">
        <v>1863.564208984375</v>
      </c>
      <c r="Q198" s="122">
        <v>1863.564208984375</v>
      </c>
      <c r="R198" s="123">
        <v>51500.039462890622</v>
      </c>
      <c r="S198" s="124">
        <v>51500.04</v>
      </c>
      <c r="T198" s="125">
        <v>5.3710937936557457E-4</v>
      </c>
      <c r="U198" s="124"/>
      <c r="V198" s="164">
        <v>51500.039218749997</v>
      </c>
      <c r="W198" s="165">
        <v>-2.44140625E-4</v>
      </c>
    </row>
    <row r="199" spans="1:23" ht="11.25" customHeight="1" x14ac:dyDescent="0.3">
      <c r="A199" s="117"/>
      <c r="B199" s="117"/>
      <c r="C199" s="117" t="s">
        <v>255</v>
      </c>
      <c r="D199" s="117"/>
      <c r="E199" s="118"/>
      <c r="F199" s="119">
        <v>8772.48</v>
      </c>
      <c r="G199" s="120">
        <v>-3775.2</v>
      </c>
      <c r="H199" s="120">
        <v>0</v>
      </c>
      <c r="I199" s="120">
        <v>0</v>
      </c>
      <c r="J199" s="120">
        <v>0</v>
      </c>
      <c r="K199" s="121">
        <v>500.38861083984375</v>
      </c>
      <c r="L199" s="122">
        <v>500.38861083984375</v>
      </c>
      <c r="M199" s="122">
        <v>500.38861083984375</v>
      </c>
      <c r="N199" s="122">
        <v>500.38861083984375</v>
      </c>
      <c r="O199" s="122">
        <v>500.38861083984375</v>
      </c>
      <c r="P199" s="122">
        <v>500.38861083984375</v>
      </c>
      <c r="Q199" s="122">
        <v>500.38861083984375</v>
      </c>
      <c r="R199" s="123">
        <v>8500.0002758789051</v>
      </c>
      <c r="S199" s="124">
        <v>8499.9599999999991</v>
      </c>
      <c r="T199" s="125">
        <v>-4.0275878905958962E-2</v>
      </c>
      <c r="U199" s="124" t="s">
        <v>256</v>
      </c>
      <c r="V199" s="164">
        <v>8500.0002148437488</v>
      </c>
      <c r="W199" s="165">
        <v>-6.103515625E-5</v>
      </c>
    </row>
    <row r="200" spans="1:23" ht="11.25" customHeight="1" x14ac:dyDescent="0.3">
      <c r="A200" s="117"/>
      <c r="B200" s="117"/>
      <c r="C200" s="117" t="s">
        <v>257</v>
      </c>
      <c r="D200" s="117"/>
      <c r="E200" s="118"/>
      <c r="F200" s="119">
        <v>14</v>
      </c>
      <c r="G200" s="120">
        <v>0</v>
      </c>
      <c r="H200" s="120">
        <v>0</v>
      </c>
      <c r="I200" s="120">
        <v>0</v>
      </c>
      <c r="J200" s="120">
        <v>0</v>
      </c>
      <c r="K200" s="121">
        <v>569.4228515625</v>
      </c>
      <c r="L200" s="122">
        <v>569.4228515625</v>
      </c>
      <c r="M200" s="122">
        <v>569.4228515625</v>
      </c>
      <c r="N200" s="122">
        <v>569.4228515625</v>
      </c>
      <c r="O200" s="122">
        <v>569.4228515625</v>
      </c>
      <c r="P200" s="122">
        <v>569.4228515625</v>
      </c>
      <c r="Q200" s="122">
        <v>569.4228515625</v>
      </c>
      <c r="R200" s="123">
        <v>3999.9599609375</v>
      </c>
      <c r="S200" s="124">
        <v>3999.96</v>
      </c>
      <c r="T200" s="125">
        <v>3.9062500036379788E-5</v>
      </c>
      <c r="U200" s="124"/>
      <c r="V200" s="164">
        <v>3999.9599609375</v>
      </c>
      <c r="W200" s="165">
        <v>0</v>
      </c>
    </row>
    <row r="201" spans="1:23" ht="11.25" customHeight="1" x14ac:dyDescent="0.3">
      <c r="A201" s="117"/>
      <c r="B201" s="117"/>
      <c r="C201" s="117" t="s">
        <v>258</v>
      </c>
      <c r="D201" s="117"/>
      <c r="E201" s="118"/>
      <c r="F201" s="119">
        <v>129.97999999999999</v>
      </c>
      <c r="G201" s="120">
        <v>0</v>
      </c>
      <c r="H201" s="120">
        <v>0</v>
      </c>
      <c r="I201" s="120">
        <v>0</v>
      </c>
      <c r="J201" s="120">
        <v>0</v>
      </c>
      <c r="K201" s="121">
        <v>1124.2943115234375</v>
      </c>
      <c r="L201" s="122">
        <v>1124.2943115234375</v>
      </c>
      <c r="M201" s="122">
        <v>1124.2943115234375</v>
      </c>
      <c r="N201" s="122">
        <v>1124.2943115234375</v>
      </c>
      <c r="O201" s="122">
        <v>1124.2943115234375</v>
      </c>
      <c r="P201" s="122">
        <v>1124.2943115234375</v>
      </c>
      <c r="Q201" s="122">
        <v>1124.2943115234375</v>
      </c>
      <c r="R201" s="123">
        <v>8000.0401806640621</v>
      </c>
      <c r="S201" s="124">
        <v>8000.04</v>
      </c>
      <c r="T201" s="125">
        <v>-1.8066406209982233E-4</v>
      </c>
      <c r="U201" s="124"/>
      <c r="V201" s="164">
        <v>8000.0400585937496</v>
      </c>
      <c r="W201" s="165">
        <v>-1.220703125E-4</v>
      </c>
    </row>
    <row r="202" spans="1:23" ht="11.25" customHeight="1" x14ac:dyDescent="0.3">
      <c r="A202" s="117"/>
      <c r="B202" s="117"/>
      <c r="C202" s="117" t="s">
        <v>259</v>
      </c>
      <c r="D202" s="117"/>
      <c r="E202" s="118"/>
      <c r="F202" s="119">
        <v>18119.39</v>
      </c>
      <c r="G202" s="120">
        <v>871.25</v>
      </c>
      <c r="H202" s="120">
        <v>3737.15</v>
      </c>
      <c r="I202" s="120">
        <v>8941.9699999999993</v>
      </c>
      <c r="J202" s="120">
        <v>69509.759999999995</v>
      </c>
      <c r="K202" s="121">
        <v>0</v>
      </c>
      <c r="L202" s="122">
        <v>0</v>
      </c>
      <c r="M202" s="122">
        <v>0</v>
      </c>
      <c r="N202" s="122">
        <v>0</v>
      </c>
      <c r="O202" s="122">
        <v>0</v>
      </c>
      <c r="P202" s="122">
        <v>0</v>
      </c>
      <c r="Q202" s="122">
        <v>0</v>
      </c>
      <c r="R202" s="123">
        <v>101179.51999999999</v>
      </c>
      <c r="S202" s="124">
        <v>101000.04</v>
      </c>
      <c r="T202" s="125">
        <v>-179.47999999999593</v>
      </c>
      <c r="U202" s="124"/>
      <c r="V202" s="164">
        <v>101000.04125000001</v>
      </c>
      <c r="W202" s="165">
        <v>-179.47874999998021</v>
      </c>
    </row>
    <row r="203" spans="1:23" ht="11.25" customHeight="1" x14ac:dyDescent="0.3">
      <c r="A203" s="117"/>
      <c r="B203" s="117"/>
      <c r="C203" s="117" t="s">
        <v>260</v>
      </c>
      <c r="D203" s="117"/>
      <c r="E203" s="118"/>
      <c r="F203" s="119">
        <v>0</v>
      </c>
      <c r="G203" s="120">
        <v>13.87</v>
      </c>
      <c r="H203" s="120">
        <v>5676.24</v>
      </c>
      <c r="I203" s="120">
        <v>1344.54</v>
      </c>
      <c r="J203" s="120">
        <v>654.02</v>
      </c>
      <c r="K203" s="121">
        <v>0</v>
      </c>
      <c r="L203" s="122">
        <v>0</v>
      </c>
      <c r="M203" s="122">
        <v>0</v>
      </c>
      <c r="N203" s="122">
        <v>0</v>
      </c>
      <c r="O203" s="122">
        <v>0</v>
      </c>
      <c r="P203" s="122">
        <v>0</v>
      </c>
      <c r="Q203" s="122">
        <v>0</v>
      </c>
      <c r="R203" s="123">
        <v>7688.67</v>
      </c>
      <c r="S203" s="124">
        <v>3999.96</v>
      </c>
      <c r="T203" s="125">
        <v>-3688.71</v>
      </c>
      <c r="U203" s="124"/>
      <c r="V203" s="164">
        <v>7034.65</v>
      </c>
      <c r="W203" s="165">
        <v>-654.02000000000044</v>
      </c>
    </row>
    <row r="204" spans="1:23" ht="11.25" customHeight="1" x14ac:dyDescent="0.3">
      <c r="A204" s="117"/>
      <c r="B204" s="117"/>
      <c r="C204" s="117" t="s">
        <v>261</v>
      </c>
      <c r="D204" s="117"/>
      <c r="E204" s="118"/>
      <c r="F204" s="119">
        <v>0</v>
      </c>
      <c r="G204" s="120">
        <v>0</v>
      </c>
      <c r="H204" s="120">
        <v>0</v>
      </c>
      <c r="I204" s="120">
        <v>0</v>
      </c>
      <c r="J204" s="120">
        <v>3555</v>
      </c>
      <c r="K204" s="121">
        <v>0</v>
      </c>
      <c r="L204" s="122">
        <v>0</v>
      </c>
      <c r="M204" s="122">
        <v>0</v>
      </c>
      <c r="N204" s="122">
        <v>0</v>
      </c>
      <c r="O204" s="122">
        <v>0</v>
      </c>
      <c r="P204" s="122">
        <v>0</v>
      </c>
      <c r="Q204" s="122">
        <v>0</v>
      </c>
      <c r="R204" s="123">
        <v>3555</v>
      </c>
      <c r="S204" s="124">
        <v>2000.04</v>
      </c>
      <c r="T204" s="125">
        <v>-1554.96</v>
      </c>
      <c r="U204" s="124"/>
      <c r="V204" s="164">
        <v>2000.0400390625</v>
      </c>
      <c r="W204" s="165">
        <v>-1554.9599609375</v>
      </c>
    </row>
    <row r="205" spans="1:23" ht="11.25" customHeight="1" x14ac:dyDescent="0.3">
      <c r="A205" s="117"/>
      <c r="B205" s="117"/>
      <c r="C205" s="117" t="s">
        <v>262</v>
      </c>
      <c r="D205" s="117"/>
      <c r="E205" s="118"/>
      <c r="F205" s="119">
        <v>0</v>
      </c>
      <c r="G205" s="120">
        <v>405</v>
      </c>
      <c r="H205" s="120">
        <v>0</v>
      </c>
      <c r="I205" s="120">
        <v>2746.7</v>
      </c>
      <c r="J205" s="120">
        <v>0</v>
      </c>
      <c r="K205" s="121">
        <v>1478.3284912109375</v>
      </c>
      <c r="L205" s="122">
        <v>1478.3284912109375</v>
      </c>
      <c r="M205" s="122">
        <v>1478.3284912109375</v>
      </c>
      <c r="N205" s="122">
        <v>1478.3284912109375</v>
      </c>
      <c r="O205" s="122">
        <v>1478.3284912109375</v>
      </c>
      <c r="P205" s="122">
        <v>1478.3284912109375</v>
      </c>
      <c r="Q205" s="122">
        <v>1478.3284912109375</v>
      </c>
      <c r="R205" s="123">
        <v>13499.999438476563</v>
      </c>
      <c r="S205" s="124">
        <v>13500</v>
      </c>
      <c r="T205" s="125">
        <v>5.6152343677240424E-4</v>
      </c>
      <c r="U205" s="124"/>
      <c r="V205" s="164">
        <v>13499.999804687501</v>
      </c>
      <c r="W205" s="165">
        <v>3.662109375E-4</v>
      </c>
    </row>
    <row r="206" spans="1:23" ht="11.25" customHeight="1" x14ac:dyDescent="0.3">
      <c r="A206" s="117"/>
      <c r="B206" s="117"/>
      <c r="C206" s="117" t="s">
        <v>263</v>
      </c>
      <c r="D206" s="117"/>
      <c r="E206" s="118"/>
      <c r="F206" s="119">
        <v>0</v>
      </c>
      <c r="G206" s="120">
        <v>0</v>
      </c>
      <c r="H206" s="120">
        <v>0</v>
      </c>
      <c r="I206" s="120">
        <v>0</v>
      </c>
      <c r="J206" s="120">
        <v>0</v>
      </c>
      <c r="K206" s="121">
        <v>714.29144287109375</v>
      </c>
      <c r="L206" s="122">
        <v>714.29144287109375</v>
      </c>
      <c r="M206" s="122">
        <v>714.29144287109375</v>
      </c>
      <c r="N206" s="122">
        <v>714.29144287109375</v>
      </c>
      <c r="O206" s="122">
        <v>714.29144287109375</v>
      </c>
      <c r="P206" s="122">
        <v>714.29144287109375</v>
      </c>
      <c r="Q206" s="122">
        <v>714.29144287109375</v>
      </c>
      <c r="R206" s="123">
        <v>5000.0401000976563</v>
      </c>
      <c r="S206" s="124">
        <v>5000.04</v>
      </c>
      <c r="T206" s="125">
        <v>-1.0009765628637979E-4</v>
      </c>
      <c r="U206" s="124"/>
      <c r="V206" s="164">
        <v>5000.0400390625</v>
      </c>
      <c r="W206" s="165">
        <v>-6.103515625E-5</v>
      </c>
    </row>
    <row r="207" spans="1:23" ht="11.25" customHeight="1" x14ac:dyDescent="0.3">
      <c r="A207" s="117"/>
      <c r="B207" s="117"/>
      <c r="C207" s="117" t="s">
        <v>264</v>
      </c>
      <c r="D207" s="117"/>
      <c r="E207" s="118"/>
      <c r="F207" s="119">
        <v>7000</v>
      </c>
      <c r="G207" s="120">
        <v>0</v>
      </c>
      <c r="H207" s="120">
        <v>0</v>
      </c>
      <c r="I207" s="120">
        <v>0</v>
      </c>
      <c r="J207" s="120">
        <v>0</v>
      </c>
      <c r="K207" s="121">
        <v>0</v>
      </c>
      <c r="L207" s="122">
        <v>0</v>
      </c>
      <c r="M207" s="122">
        <v>0</v>
      </c>
      <c r="N207" s="122">
        <v>0</v>
      </c>
      <c r="O207" s="122">
        <v>0</v>
      </c>
      <c r="P207" s="122">
        <v>0</v>
      </c>
      <c r="Q207" s="122">
        <v>0</v>
      </c>
      <c r="R207" s="123">
        <v>7000</v>
      </c>
      <c r="S207" s="124">
        <v>6999.96</v>
      </c>
      <c r="T207" s="125">
        <v>-3.999999999996362E-2</v>
      </c>
      <c r="U207" s="124"/>
      <c r="V207" s="164">
        <v>7000</v>
      </c>
      <c r="W207" s="165">
        <v>0</v>
      </c>
    </row>
    <row r="208" spans="1:23" ht="11.25" customHeight="1" x14ac:dyDescent="0.3">
      <c r="A208" s="117"/>
      <c r="B208" s="117"/>
      <c r="C208" s="117" t="s">
        <v>265</v>
      </c>
      <c r="D208" s="117"/>
      <c r="E208" s="118"/>
      <c r="F208" s="119">
        <v>0</v>
      </c>
      <c r="G208" s="120">
        <v>0</v>
      </c>
      <c r="H208" s="120">
        <v>0</v>
      </c>
      <c r="I208" s="120">
        <v>0</v>
      </c>
      <c r="J208" s="120">
        <v>0</v>
      </c>
      <c r="K208" s="121">
        <v>285.72000122070313</v>
      </c>
      <c r="L208" s="122">
        <v>285.72000122070313</v>
      </c>
      <c r="M208" s="122">
        <v>285.72000122070313</v>
      </c>
      <c r="N208" s="122">
        <v>285.72000122070313</v>
      </c>
      <c r="O208" s="122">
        <v>285.72000122070313</v>
      </c>
      <c r="P208" s="122">
        <v>285.72000122070313</v>
      </c>
      <c r="Q208" s="122">
        <v>285.72000122070313</v>
      </c>
      <c r="R208" s="123">
        <v>2000.0400085449219</v>
      </c>
      <c r="S208" s="124">
        <v>2000.04</v>
      </c>
      <c r="T208" s="125">
        <v>-8.5449219113797881E-6</v>
      </c>
      <c r="U208" s="124"/>
      <c r="V208" s="164">
        <v>2000.0400390625</v>
      </c>
      <c r="W208" s="165">
        <v>3.0517578125E-5</v>
      </c>
    </row>
    <row r="209" spans="1:23" ht="11.25" customHeight="1" x14ac:dyDescent="0.3">
      <c r="A209" s="117"/>
      <c r="B209" s="117"/>
      <c r="C209" s="117" t="s">
        <v>266</v>
      </c>
      <c r="D209" s="117"/>
      <c r="E209" s="118"/>
      <c r="F209" s="119">
        <v>0</v>
      </c>
      <c r="G209" s="120">
        <v>0</v>
      </c>
      <c r="H209" s="120">
        <v>0</v>
      </c>
      <c r="I209" s="120">
        <v>300</v>
      </c>
      <c r="J209" s="120">
        <v>200</v>
      </c>
      <c r="K209" s="121">
        <v>114.27999114990234</v>
      </c>
      <c r="L209" s="122">
        <v>114.27999114990234</v>
      </c>
      <c r="M209" s="122">
        <v>114.27999114990234</v>
      </c>
      <c r="N209" s="122">
        <v>114.27999114990234</v>
      </c>
      <c r="O209" s="122">
        <v>114.27999114990234</v>
      </c>
      <c r="P209" s="122">
        <v>114.27999114990234</v>
      </c>
      <c r="Q209" s="122">
        <v>114.27999114990234</v>
      </c>
      <c r="R209" s="123">
        <v>1299.9599380493164</v>
      </c>
      <c r="S209" s="124">
        <v>1299.96</v>
      </c>
      <c r="T209" s="125">
        <v>6.1950683630129788E-5</v>
      </c>
      <c r="U209" s="124"/>
      <c r="V209" s="164">
        <v>1299.9599609375</v>
      </c>
      <c r="W209" s="165">
        <v>2.288818359375E-5</v>
      </c>
    </row>
    <row r="210" spans="1:23" ht="11.25" customHeight="1" x14ac:dyDescent="0.3">
      <c r="A210" s="117"/>
      <c r="B210" s="117"/>
      <c r="C210" s="117" t="s">
        <v>267</v>
      </c>
      <c r="D210" s="117"/>
      <c r="E210" s="118"/>
      <c r="F210" s="119">
        <v>0</v>
      </c>
      <c r="G210" s="120">
        <v>0</v>
      </c>
      <c r="H210" s="120">
        <v>0</v>
      </c>
      <c r="I210" s="120">
        <v>87.83</v>
      </c>
      <c r="J210" s="120">
        <v>1012.7</v>
      </c>
      <c r="K210" s="121">
        <v>214.21571350097656</v>
      </c>
      <c r="L210" s="122">
        <v>214.21571350097656</v>
      </c>
      <c r="M210" s="122">
        <v>214.21571350097656</v>
      </c>
      <c r="N210" s="122">
        <v>214.21571350097656</v>
      </c>
      <c r="O210" s="122">
        <v>214.21571350097656</v>
      </c>
      <c r="P210" s="122">
        <v>214.21571350097656</v>
      </c>
      <c r="Q210" s="122">
        <v>214.21571350097656</v>
      </c>
      <c r="R210" s="123">
        <v>2600.0399945068357</v>
      </c>
      <c r="S210" s="124">
        <v>2600.04</v>
      </c>
      <c r="T210" s="125">
        <v>5.4931642807787284E-6</v>
      </c>
      <c r="U210" s="124"/>
      <c r="V210" s="164">
        <v>2600.0399609374999</v>
      </c>
      <c r="W210" s="165">
        <v>-3.356933575560106E-5</v>
      </c>
    </row>
    <row r="211" spans="1:23" ht="11.25" customHeight="1" x14ac:dyDescent="0.3">
      <c r="A211" s="117"/>
      <c r="B211" s="117"/>
      <c r="C211" s="117" t="s">
        <v>268</v>
      </c>
      <c r="D211" s="117"/>
      <c r="E211" s="118"/>
      <c r="F211" s="119">
        <v>0</v>
      </c>
      <c r="G211" s="120">
        <v>0</v>
      </c>
      <c r="H211" s="120">
        <v>0</v>
      </c>
      <c r="I211" s="120">
        <v>0</v>
      </c>
      <c r="J211" s="120">
        <v>0</v>
      </c>
      <c r="K211" s="121">
        <v>714.29144287109375</v>
      </c>
      <c r="L211" s="122">
        <v>714.29144287109375</v>
      </c>
      <c r="M211" s="122">
        <v>714.29144287109375</v>
      </c>
      <c r="N211" s="122">
        <v>714.29144287109375</v>
      </c>
      <c r="O211" s="122">
        <v>714.29144287109375</v>
      </c>
      <c r="P211" s="122">
        <v>714.29144287109375</v>
      </c>
      <c r="Q211" s="122">
        <v>714.29144287109375</v>
      </c>
      <c r="R211" s="123">
        <v>5000.0401000976563</v>
      </c>
      <c r="S211" s="124">
        <v>5000.04</v>
      </c>
      <c r="T211" s="125">
        <v>-1.0009765628637979E-4</v>
      </c>
      <c r="U211" s="124"/>
      <c r="V211" s="164">
        <v>5000.0400390625</v>
      </c>
      <c r="W211" s="165">
        <v>-6.103515625E-5</v>
      </c>
    </row>
    <row r="212" spans="1:23" ht="11.25" customHeight="1" x14ac:dyDescent="0.3">
      <c r="A212" s="117"/>
      <c r="B212" s="117"/>
      <c r="C212" s="117" t="s">
        <v>269</v>
      </c>
      <c r="D212" s="117"/>
      <c r="E212" s="118"/>
      <c r="F212" s="119">
        <v>0</v>
      </c>
      <c r="G212" s="120">
        <v>0</v>
      </c>
      <c r="H212" s="120">
        <v>0</v>
      </c>
      <c r="I212" s="120">
        <v>0</v>
      </c>
      <c r="J212" s="120">
        <v>0</v>
      </c>
      <c r="K212" s="121">
        <v>999.9942626953125</v>
      </c>
      <c r="L212" s="122">
        <v>999.9942626953125</v>
      </c>
      <c r="M212" s="122">
        <v>999.9942626953125</v>
      </c>
      <c r="N212" s="122">
        <v>999.9942626953125</v>
      </c>
      <c r="O212" s="122">
        <v>999.9942626953125</v>
      </c>
      <c r="P212" s="122">
        <v>999.9942626953125</v>
      </c>
      <c r="Q212" s="122">
        <v>999.9942626953125</v>
      </c>
      <c r="R212" s="123">
        <v>6999.9598388671875</v>
      </c>
      <c r="S212" s="124">
        <v>6999.96</v>
      </c>
      <c r="T212" s="125">
        <v>1.6113281253637979E-4</v>
      </c>
      <c r="U212" s="124"/>
      <c r="V212" s="164">
        <v>6999.9599609375</v>
      </c>
      <c r="W212" s="165">
        <v>1.220703125E-4</v>
      </c>
    </row>
    <row r="213" spans="1:23" ht="11.25" customHeight="1" x14ac:dyDescent="0.3">
      <c r="A213" s="117"/>
      <c r="B213" s="117"/>
      <c r="C213" s="117" t="s">
        <v>270</v>
      </c>
      <c r="D213" s="117"/>
      <c r="E213" s="118"/>
      <c r="F213" s="119">
        <v>293.2</v>
      </c>
      <c r="G213" s="120">
        <v>0</v>
      </c>
      <c r="H213" s="120">
        <v>0</v>
      </c>
      <c r="I213" s="120">
        <v>0</v>
      </c>
      <c r="J213" s="120">
        <v>0</v>
      </c>
      <c r="K213" s="121">
        <v>1243.8284912109375</v>
      </c>
      <c r="L213" s="122">
        <v>1243.8284912109375</v>
      </c>
      <c r="M213" s="122">
        <v>1243.8284912109375</v>
      </c>
      <c r="N213" s="122">
        <v>1243.8284912109375</v>
      </c>
      <c r="O213" s="122">
        <v>1243.8284912109375</v>
      </c>
      <c r="P213" s="122">
        <v>1243.8284912109375</v>
      </c>
      <c r="Q213" s="122">
        <v>1243.8284912109375</v>
      </c>
      <c r="R213" s="123">
        <v>8999.9994384765632</v>
      </c>
      <c r="S213" s="124">
        <v>9000</v>
      </c>
      <c r="T213" s="125">
        <v>5.6152343677240424E-4</v>
      </c>
      <c r="U213" s="124"/>
      <c r="V213" s="164">
        <v>8999.9998046875007</v>
      </c>
      <c r="W213" s="165">
        <v>3.662109375E-4</v>
      </c>
    </row>
    <row r="214" spans="1:23" ht="11.25" customHeight="1" x14ac:dyDescent="0.3">
      <c r="A214" s="117"/>
      <c r="B214" s="117"/>
      <c r="C214" s="117" t="s">
        <v>271</v>
      </c>
      <c r="D214" s="117"/>
      <c r="E214" s="118"/>
      <c r="F214" s="119">
        <v>0</v>
      </c>
      <c r="G214" s="120">
        <v>0</v>
      </c>
      <c r="H214" s="120">
        <v>0</v>
      </c>
      <c r="I214" s="120">
        <v>56763</v>
      </c>
      <c r="J214" s="120">
        <v>0</v>
      </c>
      <c r="K214" s="121">
        <v>0</v>
      </c>
      <c r="L214" s="122">
        <v>0</v>
      </c>
      <c r="M214" s="122">
        <v>0</v>
      </c>
      <c r="N214" s="122">
        <v>0</v>
      </c>
      <c r="O214" s="122">
        <v>0</v>
      </c>
      <c r="P214" s="122">
        <v>0</v>
      </c>
      <c r="Q214" s="122">
        <v>0</v>
      </c>
      <c r="R214" s="123">
        <v>56763</v>
      </c>
      <c r="S214" s="124">
        <v>0</v>
      </c>
      <c r="T214" s="125">
        <v>-56763</v>
      </c>
      <c r="U214" s="124"/>
      <c r="V214" s="164">
        <v>56763</v>
      </c>
      <c r="W214" s="165">
        <v>0</v>
      </c>
    </row>
    <row r="215" spans="1:23" ht="11.25" customHeight="1" x14ac:dyDescent="0.3">
      <c r="A215" s="117"/>
      <c r="B215" s="117"/>
      <c r="C215" s="117" t="s">
        <v>272</v>
      </c>
      <c r="D215" s="117"/>
      <c r="E215" s="118"/>
      <c r="F215" s="119">
        <v>13810.14</v>
      </c>
      <c r="G215" s="120">
        <v>0</v>
      </c>
      <c r="H215" s="120">
        <v>5517.06</v>
      </c>
      <c r="I215" s="120">
        <v>15403.22</v>
      </c>
      <c r="J215" s="120">
        <v>8575.94</v>
      </c>
      <c r="K215" s="121">
        <v>19527.662109375</v>
      </c>
      <c r="L215" s="122">
        <v>19527.662109375</v>
      </c>
      <c r="M215" s="122">
        <v>19527.662109375</v>
      </c>
      <c r="N215" s="122">
        <v>19527.662109375</v>
      </c>
      <c r="O215" s="122">
        <v>19527.662109375</v>
      </c>
      <c r="P215" s="122">
        <v>19527.662109375</v>
      </c>
      <c r="Q215" s="122">
        <v>19527.662109375</v>
      </c>
      <c r="R215" s="123">
        <v>179999.99476562499</v>
      </c>
      <c r="S215" s="124">
        <v>180000</v>
      </c>
      <c r="T215" s="125">
        <v>5.2343750139698386E-3</v>
      </c>
      <c r="U215" s="124"/>
      <c r="V215" s="164">
        <v>179999.99812499998</v>
      </c>
      <c r="W215" s="165">
        <v>3.3593749976716936E-3</v>
      </c>
    </row>
    <row r="216" spans="1:23" ht="11.25" customHeight="1" x14ac:dyDescent="0.3">
      <c r="A216" s="117"/>
      <c r="B216" s="117"/>
      <c r="C216" s="117" t="s">
        <v>273</v>
      </c>
      <c r="D216" s="117"/>
      <c r="E216" s="118"/>
      <c r="F216" s="119">
        <v>0</v>
      </c>
      <c r="G216" s="120">
        <v>5000</v>
      </c>
      <c r="H216" s="120">
        <v>5000</v>
      </c>
      <c r="I216" s="120">
        <v>0</v>
      </c>
      <c r="J216" s="120">
        <v>0</v>
      </c>
      <c r="K216" s="121">
        <v>3142.86279296875</v>
      </c>
      <c r="L216" s="122">
        <v>3142.86279296875</v>
      </c>
      <c r="M216" s="122">
        <v>3142.86279296875</v>
      </c>
      <c r="N216" s="122">
        <v>3142.86279296875</v>
      </c>
      <c r="O216" s="122">
        <v>3142.86279296875</v>
      </c>
      <c r="P216" s="122">
        <v>3142.86279296875</v>
      </c>
      <c r="Q216" s="122">
        <v>3142.86279296875</v>
      </c>
      <c r="R216" s="123">
        <v>32000.03955078125</v>
      </c>
      <c r="S216" s="124">
        <v>32000.04</v>
      </c>
      <c r="T216" s="125">
        <v>4.4921875087311491E-4</v>
      </c>
      <c r="U216" s="124"/>
      <c r="V216" s="164">
        <v>32000.0390625</v>
      </c>
      <c r="W216" s="165">
        <v>-4.8828125E-4</v>
      </c>
    </row>
    <row r="217" spans="1:23" ht="11.25" customHeight="1" x14ac:dyDescent="0.3">
      <c r="A217" s="117"/>
      <c r="B217" s="117"/>
      <c r="C217" s="117" t="s">
        <v>274</v>
      </c>
      <c r="D217" s="117"/>
      <c r="E217" s="118"/>
      <c r="F217" s="119">
        <v>0</v>
      </c>
      <c r="G217" s="120">
        <v>0</v>
      </c>
      <c r="H217" s="120">
        <v>0</v>
      </c>
      <c r="I217" s="120">
        <v>378.93</v>
      </c>
      <c r="J217" s="120">
        <v>599.70000000000005</v>
      </c>
      <c r="K217" s="121">
        <v>1717.3328857421875</v>
      </c>
      <c r="L217" s="122">
        <v>1717.3328857421875</v>
      </c>
      <c r="M217" s="122">
        <v>1717.3328857421875</v>
      </c>
      <c r="N217" s="122">
        <v>1717.3328857421875</v>
      </c>
      <c r="O217" s="122">
        <v>1717.3328857421875</v>
      </c>
      <c r="P217" s="122">
        <v>1717.3328857421875</v>
      </c>
      <c r="Q217" s="122">
        <v>1717.3328857421875</v>
      </c>
      <c r="R217" s="123">
        <v>12999.960200195314</v>
      </c>
      <c r="S217" s="124">
        <v>12999.96</v>
      </c>
      <c r="T217" s="125">
        <v>-2.0019531439174898E-4</v>
      </c>
      <c r="U217" s="124"/>
      <c r="V217" s="164">
        <v>12999.9602734375</v>
      </c>
      <c r="W217" s="165">
        <v>7.3242186772404239E-5</v>
      </c>
    </row>
    <row r="218" spans="1:23" ht="11.25" customHeight="1" x14ac:dyDescent="0.3">
      <c r="A218" s="117"/>
      <c r="B218" s="117"/>
      <c r="C218" s="117" t="s">
        <v>275</v>
      </c>
      <c r="D218" s="117"/>
      <c r="E218" s="118"/>
      <c r="F218" s="119">
        <v>0</v>
      </c>
      <c r="G218" s="120">
        <v>91.52</v>
      </c>
      <c r="H218" s="120">
        <v>0</v>
      </c>
      <c r="I218" s="120">
        <v>238.45</v>
      </c>
      <c r="J218" s="120">
        <v>21.5</v>
      </c>
      <c r="K218" s="121">
        <v>92.641426086425781</v>
      </c>
      <c r="L218" s="122">
        <v>92.641426086425781</v>
      </c>
      <c r="M218" s="122">
        <v>92.641426086425781</v>
      </c>
      <c r="N218" s="122">
        <v>92.641426086425781</v>
      </c>
      <c r="O218" s="122">
        <v>92.641426086425781</v>
      </c>
      <c r="P218" s="122">
        <v>92.641426086425781</v>
      </c>
      <c r="Q218" s="122">
        <v>92.641426086425781</v>
      </c>
      <c r="R218" s="123">
        <v>999.9599826049805</v>
      </c>
      <c r="S218" s="124">
        <v>999.96</v>
      </c>
      <c r="T218" s="125">
        <v>1.7395019540344947E-5</v>
      </c>
      <c r="U218" s="124"/>
      <c r="V218" s="164">
        <v>999.95999023437503</v>
      </c>
      <c r="W218" s="165">
        <v>7.62939453125E-6</v>
      </c>
    </row>
    <row r="219" spans="1:23" ht="11.25" customHeight="1" x14ac:dyDescent="0.3">
      <c r="A219" s="117"/>
      <c r="B219" s="117"/>
      <c r="C219" s="117" t="s">
        <v>276</v>
      </c>
      <c r="D219" s="117"/>
      <c r="E219" s="118"/>
      <c r="F219" s="119">
        <v>1350</v>
      </c>
      <c r="G219" s="120">
        <v>8704</v>
      </c>
      <c r="H219" s="120">
        <v>0</v>
      </c>
      <c r="I219" s="120">
        <v>3856.25</v>
      </c>
      <c r="J219" s="120">
        <v>2900.5</v>
      </c>
      <c r="K219" s="121">
        <v>2169.8984375</v>
      </c>
      <c r="L219" s="122">
        <v>2169.8984375</v>
      </c>
      <c r="M219" s="122">
        <v>2169.8984375</v>
      </c>
      <c r="N219" s="122">
        <v>2169.8984375</v>
      </c>
      <c r="O219" s="122">
        <v>2169.8984375</v>
      </c>
      <c r="P219" s="122">
        <v>2169.8984375</v>
      </c>
      <c r="Q219" s="122">
        <v>2169.8984375</v>
      </c>
      <c r="R219" s="123">
        <v>32000.0390625</v>
      </c>
      <c r="S219" s="124">
        <v>32000.04</v>
      </c>
      <c r="T219" s="125">
        <v>9.3750000087311491E-4</v>
      </c>
      <c r="U219" s="124"/>
      <c r="V219" s="164">
        <v>32000.0390625</v>
      </c>
      <c r="W219" s="165">
        <v>0</v>
      </c>
    </row>
    <row r="220" spans="1:23" ht="11.25" customHeight="1" x14ac:dyDescent="0.3">
      <c r="A220" s="117"/>
      <c r="B220" s="117"/>
      <c r="C220" s="117" t="s">
        <v>277</v>
      </c>
      <c r="D220" s="117"/>
      <c r="E220" s="118"/>
      <c r="F220" s="119">
        <v>0</v>
      </c>
      <c r="G220" s="120">
        <v>0</v>
      </c>
      <c r="H220" s="120">
        <v>0</v>
      </c>
      <c r="I220" s="120">
        <v>5938.73</v>
      </c>
      <c r="J220" s="120">
        <v>0</v>
      </c>
      <c r="K220" s="121">
        <v>0</v>
      </c>
      <c r="L220" s="122">
        <v>0</v>
      </c>
      <c r="M220" s="122">
        <v>0</v>
      </c>
      <c r="N220" s="122">
        <v>0</v>
      </c>
      <c r="O220" s="122">
        <v>0</v>
      </c>
      <c r="P220" s="122">
        <v>0</v>
      </c>
      <c r="Q220" s="122">
        <v>0</v>
      </c>
      <c r="R220" s="123">
        <v>5938.73</v>
      </c>
      <c r="S220" s="124">
        <v>0</v>
      </c>
      <c r="T220" s="125">
        <v>-5938.73</v>
      </c>
      <c r="U220" s="124"/>
      <c r="V220" s="164">
        <v>5938.73</v>
      </c>
      <c r="W220" s="165">
        <v>0</v>
      </c>
    </row>
    <row r="221" spans="1:23" ht="11.25" customHeight="1" x14ac:dyDescent="0.3">
      <c r="A221" s="117"/>
      <c r="B221" s="117"/>
      <c r="C221" s="117" t="s">
        <v>278</v>
      </c>
      <c r="D221" s="117"/>
      <c r="E221" s="118"/>
      <c r="F221" s="119">
        <v>5750</v>
      </c>
      <c r="G221" s="120">
        <v>2325</v>
      </c>
      <c r="H221" s="120">
        <v>4725</v>
      </c>
      <c r="I221" s="120">
        <v>35870</v>
      </c>
      <c r="J221" s="120">
        <v>12750</v>
      </c>
      <c r="K221" s="121">
        <v>5511.4228515625</v>
      </c>
      <c r="L221" s="122">
        <v>5511.4228515625</v>
      </c>
      <c r="M221" s="122">
        <v>5511.4228515625</v>
      </c>
      <c r="N221" s="122">
        <v>5511.4228515625</v>
      </c>
      <c r="O221" s="122">
        <v>5511.4228515625</v>
      </c>
      <c r="P221" s="122">
        <v>5511.4228515625</v>
      </c>
      <c r="Q221" s="122">
        <v>5511.4228515625</v>
      </c>
      <c r="R221" s="123">
        <v>99999.9599609375</v>
      </c>
      <c r="S221" s="124">
        <v>99999.96</v>
      </c>
      <c r="T221" s="125">
        <v>3.90625064028427E-5</v>
      </c>
      <c r="U221" s="124"/>
      <c r="V221" s="164">
        <v>99999.9609375</v>
      </c>
      <c r="W221" s="165">
        <v>9.765625E-4</v>
      </c>
    </row>
    <row r="222" spans="1:23" ht="11.25" customHeight="1" x14ac:dyDescent="0.3">
      <c r="A222" s="117"/>
      <c r="B222" s="117"/>
      <c r="C222" s="117" t="s">
        <v>279</v>
      </c>
      <c r="D222" s="117"/>
      <c r="E222" s="118"/>
      <c r="F222" s="119">
        <v>2914.25</v>
      </c>
      <c r="G222" s="120">
        <v>0</v>
      </c>
      <c r="H222" s="120">
        <v>0</v>
      </c>
      <c r="I222" s="120">
        <v>7832.5</v>
      </c>
      <c r="J222" s="120">
        <v>0</v>
      </c>
      <c r="K222" s="121">
        <v>9428.607421875</v>
      </c>
      <c r="L222" s="122">
        <v>9428.607421875</v>
      </c>
      <c r="M222" s="122">
        <v>9428.607421875</v>
      </c>
      <c r="N222" s="122">
        <v>9428.607421875</v>
      </c>
      <c r="O222" s="122">
        <v>9428.607421875</v>
      </c>
      <c r="P222" s="122">
        <v>9428.607421875</v>
      </c>
      <c r="Q222" s="122">
        <v>9428.607421875</v>
      </c>
      <c r="R222" s="123">
        <v>76747.001953125</v>
      </c>
      <c r="S222" s="124">
        <v>78000</v>
      </c>
      <c r="T222" s="125">
        <v>1252.998046875</v>
      </c>
      <c r="U222" s="124"/>
      <c r="V222" s="164">
        <v>76747</v>
      </c>
      <c r="W222" s="165">
        <v>-1.953125E-3</v>
      </c>
    </row>
    <row r="223" spans="1:23" ht="11.25" customHeight="1" x14ac:dyDescent="0.3">
      <c r="A223" s="117"/>
      <c r="B223" s="117"/>
      <c r="C223" s="117" t="s">
        <v>280</v>
      </c>
      <c r="D223" s="117"/>
      <c r="E223" s="118"/>
      <c r="F223" s="119">
        <v>1253</v>
      </c>
      <c r="G223" s="120">
        <v>4350</v>
      </c>
      <c r="H223" s="120">
        <v>0</v>
      </c>
      <c r="I223" s="120">
        <v>1482</v>
      </c>
      <c r="J223" s="120">
        <v>7987</v>
      </c>
      <c r="K223" s="121">
        <v>2500</v>
      </c>
      <c r="L223" s="122">
        <v>2500</v>
      </c>
      <c r="M223" s="122">
        <v>2500</v>
      </c>
      <c r="N223" s="122">
        <v>2500</v>
      </c>
      <c r="O223" s="122">
        <v>2500</v>
      </c>
      <c r="P223" s="122">
        <v>2500</v>
      </c>
      <c r="Q223" s="122">
        <v>2500</v>
      </c>
      <c r="R223" s="123">
        <v>32572</v>
      </c>
      <c r="S223" s="124">
        <v>0</v>
      </c>
      <c r="T223" s="125">
        <v>-32572</v>
      </c>
      <c r="U223" s="124"/>
      <c r="V223" s="164">
        <v>7085</v>
      </c>
      <c r="W223" s="165">
        <v>-25487</v>
      </c>
    </row>
    <row r="224" spans="1:23" ht="11.25" customHeight="1" x14ac:dyDescent="0.3">
      <c r="A224" s="117"/>
      <c r="B224" s="117"/>
      <c r="C224" s="117" t="s">
        <v>281</v>
      </c>
      <c r="D224" s="117"/>
      <c r="E224" s="118"/>
      <c r="F224" s="119">
        <v>0</v>
      </c>
      <c r="G224" s="120">
        <v>0</v>
      </c>
      <c r="H224" s="120">
        <v>0</v>
      </c>
      <c r="I224" s="120">
        <v>0</v>
      </c>
      <c r="J224" s="120">
        <v>0</v>
      </c>
      <c r="K224" s="121">
        <v>785.70855712890625</v>
      </c>
      <c r="L224" s="122">
        <v>785.70855712890625</v>
      </c>
      <c r="M224" s="122">
        <v>785.70855712890625</v>
      </c>
      <c r="N224" s="122">
        <v>785.70855712890625</v>
      </c>
      <c r="O224" s="122">
        <v>785.70855712890625</v>
      </c>
      <c r="P224" s="122">
        <v>785.70855712890625</v>
      </c>
      <c r="Q224" s="122">
        <v>785.70855712890625</v>
      </c>
      <c r="R224" s="123">
        <v>5499.9598999023438</v>
      </c>
      <c r="S224" s="124">
        <v>5499.96</v>
      </c>
      <c r="T224" s="125">
        <v>1.0009765628637979E-4</v>
      </c>
      <c r="U224" s="124"/>
      <c r="V224" s="164">
        <v>5499.9599609375</v>
      </c>
      <c r="W224" s="165">
        <v>6.103515625E-5</v>
      </c>
    </row>
    <row r="225" spans="1:23" ht="11.25" customHeight="1" x14ac:dyDescent="0.3">
      <c r="A225" s="117"/>
      <c r="B225" s="117"/>
      <c r="C225" s="117" t="s">
        <v>282</v>
      </c>
      <c r="D225" s="117"/>
      <c r="E225" s="118"/>
      <c r="F225" s="119">
        <v>0</v>
      </c>
      <c r="G225" s="120">
        <v>0</v>
      </c>
      <c r="H225" s="120">
        <v>131.5</v>
      </c>
      <c r="I225" s="120">
        <v>93</v>
      </c>
      <c r="J225" s="120">
        <v>93</v>
      </c>
      <c r="K225" s="121">
        <v>1191.7857666015625</v>
      </c>
      <c r="L225" s="122">
        <v>1191.7857666015625</v>
      </c>
      <c r="M225" s="122">
        <v>1191.7857666015625</v>
      </c>
      <c r="N225" s="122">
        <v>1191.7857666015625</v>
      </c>
      <c r="O225" s="122">
        <v>1191.7857666015625</v>
      </c>
      <c r="P225" s="122">
        <v>1191.7857666015625</v>
      </c>
      <c r="Q225" s="122">
        <v>1191.7857666015625</v>
      </c>
      <c r="R225" s="123">
        <v>8660.0003662109375</v>
      </c>
      <c r="S225" s="124">
        <v>9999.9599999999991</v>
      </c>
      <c r="T225" s="125">
        <v>1339.9596337890616</v>
      </c>
      <c r="U225" s="124"/>
      <c r="V225" s="164">
        <v>8660</v>
      </c>
      <c r="W225" s="165">
        <v>-3.662109375E-4</v>
      </c>
    </row>
    <row r="226" spans="1:23" ht="11.25" customHeight="1" x14ac:dyDescent="0.3">
      <c r="A226" s="117"/>
      <c r="B226" s="117"/>
      <c r="C226" s="117" t="s">
        <v>283</v>
      </c>
      <c r="D226" s="117"/>
      <c r="E226" s="118"/>
      <c r="F226" s="119">
        <v>0</v>
      </c>
      <c r="G226" s="120">
        <v>0</v>
      </c>
      <c r="H226" s="120">
        <v>1340</v>
      </c>
      <c r="I226" s="120">
        <v>784.37</v>
      </c>
      <c r="J226" s="120">
        <v>25.47</v>
      </c>
      <c r="K226" s="121">
        <v>0</v>
      </c>
      <c r="L226" s="122">
        <v>0</v>
      </c>
      <c r="M226" s="122">
        <v>0</v>
      </c>
      <c r="N226" s="122">
        <v>0</v>
      </c>
      <c r="O226" s="122">
        <v>0</v>
      </c>
      <c r="P226" s="122">
        <v>0</v>
      </c>
      <c r="Q226" s="122">
        <v>0</v>
      </c>
      <c r="R226" s="123">
        <v>2149.8399999999997</v>
      </c>
      <c r="S226" s="124">
        <v>0</v>
      </c>
      <c r="T226" s="125">
        <v>-2149.8399999999997</v>
      </c>
      <c r="U226" s="124"/>
      <c r="V226" s="164">
        <v>2124.37</v>
      </c>
      <c r="W226" s="165">
        <v>-25.4699999999998</v>
      </c>
    </row>
    <row r="227" spans="1:23" ht="11.25" customHeight="1" x14ac:dyDescent="0.3">
      <c r="A227" s="117"/>
      <c r="B227" s="117"/>
      <c r="C227" s="117" t="s">
        <v>284</v>
      </c>
      <c r="D227" s="117"/>
      <c r="E227" s="118"/>
      <c r="F227" s="119">
        <v>0</v>
      </c>
      <c r="G227" s="120">
        <v>0</v>
      </c>
      <c r="H227" s="120">
        <v>8000</v>
      </c>
      <c r="I227" s="120">
        <v>0</v>
      </c>
      <c r="J227" s="120">
        <v>0</v>
      </c>
      <c r="K227" s="121">
        <v>22088.28515625</v>
      </c>
      <c r="L227" s="122">
        <v>22088.28515625</v>
      </c>
      <c r="M227" s="122">
        <v>22088.28515625</v>
      </c>
      <c r="N227" s="122">
        <v>22088.28515625</v>
      </c>
      <c r="O227" s="122">
        <v>22088.28515625</v>
      </c>
      <c r="P227" s="122">
        <v>22088.28515625</v>
      </c>
      <c r="Q227" s="122">
        <v>22088.28515625</v>
      </c>
      <c r="R227" s="123">
        <v>162617.99609375</v>
      </c>
      <c r="S227" s="124">
        <v>12999.96</v>
      </c>
      <c r="T227" s="125">
        <v>-149618.03609375001</v>
      </c>
      <c r="U227" s="124" t="s">
        <v>285</v>
      </c>
      <c r="V227" s="164">
        <v>162618</v>
      </c>
      <c r="W227" s="165">
        <v>3.90625E-3</v>
      </c>
    </row>
    <row r="228" spans="1:23" ht="11.25" customHeight="1" x14ac:dyDescent="0.3">
      <c r="A228" s="117"/>
      <c r="B228" s="117"/>
      <c r="C228" s="117" t="s">
        <v>286</v>
      </c>
      <c r="D228" s="117"/>
      <c r="E228" s="118"/>
      <c r="F228" s="119">
        <v>0</v>
      </c>
      <c r="G228" s="120">
        <v>0</v>
      </c>
      <c r="H228" s="120">
        <v>1043.77</v>
      </c>
      <c r="I228" s="120">
        <v>78.77</v>
      </c>
      <c r="J228" s="120">
        <v>0</v>
      </c>
      <c r="K228" s="121">
        <v>3439.63720703125</v>
      </c>
      <c r="L228" s="122">
        <v>3439.63720703125</v>
      </c>
      <c r="M228" s="122">
        <v>3439.63720703125</v>
      </c>
      <c r="N228" s="122">
        <v>3439.63720703125</v>
      </c>
      <c r="O228" s="122">
        <v>3439.63720703125</v>
      </c>
      <c r="P228" s="122">
        <v>3439.63720703125</v>
      </c>
      <c r="Q228" s="122">
        <v>3439.63720703125</v>
      </c>
      <c r="R228" s="123">
        <v>25200.000449218751</v>
      </c>
      <c r="S228" s="124">
        <v>0.01</v>
      </c>
      <c r="T228" s="125">
        <v>-25199.990449218752</v>
      </c>
      <c r="U228" s="124" t="s">
        <v>285</v>
      </c>
      <c r="V228" s="164">
        <v>25200.000937500001</v>
      </c>
      <c r="W228" s="165">
        <v>4.8828125E-4</v>
      </c>
    </row>
    <row r="229" spans="1:23" ht="11.25" customHeight="1" x14ac:dyDescent="0.3">
      <c r="A229" s="117"/>
      <c r="B229" s="117"/>
      <c r="C229" s="117" t="s">
        <v>287</v>
      </c>
      <c r="D229" s="117"/>
      <c r="E229" s="118"/>
      <c r="F229" s="119">
        <v>0</v>
      </c>
      <c r="G229" s="120">
        <v>0</v>
      </c>
      <c r="H229" s="120">
        <v>0</v>
      </c>
      <c r="I229" s="120">
        <v>14800</v>
      </c>
      <c r="J229" s="120">
        <v>0</v>
      </c>
      <c r="K229" s="121">
        <v>0</v>
      </c>
      <c r="L229" s="122">
        <v>0</v>
      </c>
      <c r="M229" s="122">
        <v>0</v>
      </c>
      <c r="N229" s="122">
        <v>0</v>
      </c>
      <c r="O229" s="122">
        <v>0</v>
      </c>
      <c r="P229" s="122">
        <v>0</v>
      </c>
      <c r="Q229" s="122">
        <v>0</v>
      </c>
      <c r="R229" s="123">
        <v>14800</v>
      </c>
      <c r="S229" s="124">
        <v>0</v>
      </c>
      <c r="T229" s="125">
        <v>-14800</v>
      </c>
      <c r="U229" s="124"/>
      <c r="V229" s="164">
        <v>14800</v>
      </c>
      <c r="W229" s="165">
        <v>0</v>
      </c>
    </row>
    <row r="230" spans="1:23" ht="11.25" customHeight="1" x14ac:dyDescent="0.3">
      <c r="A230" s="117"/>
      <c r="B230" s="117"/>
      <c r="C230" s="117" t="s">
        <v>288</v>
      </c>
      <c r="D230" s="117"/>
      <c r="E230" s="118"/>
      <c r="F230" s="119">
        <v>0</v>
      </c>
      <c r="G230" s="120">
        <v>0</v>
      </c>
      <c r="H230" s="120">
        <v>0</v>
      </c>
      <c r="I230" s="120">
        <v>0</v>
      </c>
      <c r="J230" s="120">
        <v>55</v>
      </c>
      <c r="K230" s="121">
        <v>0</v>
      </c>
      <c r="L230" s="122">
        <v>0</v>
      </c>
      <c r="M230" s="122">
        <v>0</v>
      </c>
      <c r="N230" s="122">
        <v>0</v>
      </c>
      <c r="O230" s="122">
        <v>0</v>
      </c>
      <c r="P230" s="122">
        <v>0</v>
      </c>
      <c r="Q230" s="122">
        <v>0</v>
      </c>
      <c r="R230" s="123">
        <v>55</v>
      </c>
      <c r="S230" s="124">
        <v>0</v>
      </c>
      <c r="T230" s="125">
        <v>-55</v>
      </c>
      <c r="U230" s="124"/>
      <c r="V230" s="164">
        <v>0</v>
      </c>
      <c r="W230" s="165">
        <v>-55</v>
      </c>
    </row>
    <row r="231" spans="1:23" ht="11.25" customHeight="1" x14ac:dyDescent="0.3">
      <c r="A231" s="117"/>
      <c r="B231" s="117"/>
      <c r="C231" s="117" t="s">
        <v>289</v>
      </c>
      <c r="D231" s="117"/>
      <c r="E231" s="118"/>
      <c r="F231" s="119">
        <v>0</v>
      </c>
      <c r="G231" s="120">
        <v>0</v>
      </c>
      <c r="H231" s="120">
        <v>0</v>
      </c>
      <c r="I231" s="120">
        <v>0</v>
      </c>
      <c r="J231" s="120">
        <v>0</v>
      </c>
      <c r="K231" s="121">
        <v>285.72000122070313</v>
      </c>
      <c r="L231" s="122">
        <v>285.72000122070313</v>
      </c>
      <c r="M231" s="122">
        <v>285.72000122070313</v>
      </c>
      <c r="N231" s="122">
        <v>285.72000122070313</v>
      </c>
      <c r="O231" s="122">
        <v>285.72000122070313</v>
      </c>
      <c r="P231" s="122">
        <v>285.72000122070313</v>
      </c>
      <c r="Q231" s="122">
        <v>285.72000122070313</v>
      </c>
      <c r="R231" s="123">
        <v>2000.0400085449219</v>
      </c>
      <c r="S231" s="124">
        <v>2000.04</v>
      </c>
      <c r="T231" s="125">
        <v>-8.5449219113797881E-6</v>
      </c>
      <c r="U231" s="124"/>
      <c r="V231" s="164">
        <v>2000.0400390625</v>
      </c>
      <c r="W231" s="165">
        <v>3.0517578125E-5</v>
      </c>
    </row>
    <row r="232" spans="1:23" ht="11.25" customHeight="1" x14ac:dyDescent="0.3">
      <c r="A232" s="117"/>
      <c r="B232" s="117"/>
      <c r="C232" s="117" t="s">
        <v>290</v>
      </c>
      <c r="D232" s="117"/>
      <c r="E232" s="118"/>
      <c r="F232" s="119">
        <v>0</v>
      </c>
      <c r="G232" s="120">
        <v>0</v>
      </c>
      <c r="H232" s="120">
        <v>0</v>
      </c>
      <c r="I232" s="120">
        <v>0</v>
      </c>
      <c r="J232" s="120">
        <v>233.96</v>
      </c>
      <c r="K232" s="121">
        <v>1109.4400634765625</v>
      </c>
      <c r="L232" s="122">
        <v>1109.4400634765625</v>
      </c>
      <c r="M232" s="122">
        <v>1109.4400634765625</v>
      </c>
      <c r="N232" s="122">
        <v>1109.4400634765625</v>
      </c>
      <c r="O232" s="122">
        <v>1109.4400634765625</v>
      </c>
      <c r="P232" s="122">
        <v>1109.4400634765625</v>
      </c>
      <c r="Q232" s="122">
        <v>1109.4400634765625</v>
      </c>
      <c r="R232" s="123">
        <v>8000.0404443359375</v>
      </c>
      <c r="S232" s="124">
        <v>8000.04</v>
      </c>
      <c r="T232" s="125">
        <v>-4.4433593757275958E-4</v>
      </c>
      <c r="U232" s="124"/>
      <c r="V232" s="164">
        <v>8000.0400390625</v>
      </c>
      <c r="W232" s="165">
        <v>-4.0527343753637979E-4</v>
      </c>
    </row>
    <row r="233" spans="1:23" ht="11.25" customHeight="1" x14ac:dyDescent="0.3">
      <c r="A233" s="117"/>
      <c r="B233" s="117"/>
      <c r="C233" s="126" t="s">
        <v>291</v>
      </c>
      <c r="D233" s="126"/>
      <c r="E233" s="127"/>
      <c r="F233" s="128">
        <v>128446.49999999999</v>
      </c>
      <c r="G233" s="129">
        <v>158570.11999999997</v>
      </c>
      <c r="H233" s="129">
        <v>112431.05</v>
      </c>
      <c r="I233" s="129">
        <v>345394.02999999997</v>
      </c>
      <c r="J233" s="129">
        <v>180393.86000000002</v>
      </c>
      <c r="K233" s="130">
        <v>95611.21662902832</v>
      </c>
      <c r="L233" s="131">
        <v>95611.21662902832</v>
      </c>
      <c r="M233" s="131">
        <v>95611.21662902832</v>
      </c>
      <c r="N233" s="131">
        <v>95611.21662902832</v>
      </c>
      <c r="O233" s="131">
        <v>95611.21662902832</v>
      </c>
      <c r="P233" s="131">
        <v>95611.21662902832</v>
      </c>
      <c r="Q233" s="131">
        <v>95611.21662902832</v>
      </c>
      <c r="R233" s="132">
        <v>1594514.0764031983</v>
      </c>
      <c r="S233" s="133">
        <v>1083424.45</v>
      </c>
      <c r="T233" s="134">
        <v>-511089.62640319823</v>
      </c>
      <c r="U233" s="133"/>
      <c r="V233" s="166">
        <v>1566094.8893310546</v>
      </c>
      <c r="W233" s="135">
        <v>-28419.187072143526</v>
      </c>
    </row>
    <row r="234" spans="1:23" ht="11.25" customHeight="1" x14ac:dyDescent="0.3">
      <c r="A234" s="117"/>
      <c r="B234" s="117" t="s">
        <v>37</v>
      </c>
      <c r="C234" s="117"/>
      <c r="D234" s="117"/>
      <c r="E234" s="118"/>
      <c r="F234" s="119"/>
      <c r="G234" s="120"/>
      <c r="H234" s="120"/>
      <c r="I234" s="120"/>
      <c r="J234" s="120"/>
      <c r="K234" s="121"/>
      <c r="L234" s="122"/>
      <c r="M234" s="122"/>
      <c r="N234" s="122"/>
      <c r="O234" s="122"/>
      <c r="P234" s="122"/>
      <c r="Q234" s="122"/>
      <c r="R234" s="123"/>
      <c r="S234" s="124"/>
      <c r="T234" s="125"/>
      <c r="U234" s="124"/>
      <c r="V234" s="164"/>
      <c r="W234" s="165"/>
    </row>
    <row r="235" spans="1:23" ht="11.25" customHeight="1" x14ac:dyDescent="0.3">
      <c r="A235" s="117"/>
      <c r="B235" s="117"/>
      <c r="C235" s="117" t="s">
        <v>292</v>
      </c>
      <c r="D235" s="117"/>
      <c r="E235" s="118"/>
      <c r="F235" s="119">
        <v>549.59</v>
      </c>
      <c r="G235" s="120">
        <v>378.72</v>
      </c>
      <c r="H235" s="120">
        <v>0</v>
      </c>
      <c r="I235" s="120">
        <v>1248.92</v>
      </c>
      <c r="J235" s="120">
        <v>193.75</v>
      </c>
      <c r="K235" s="121">
        <v>518.43145751953125</v>
      </c>
      <c r="L235" s="122">
        <v>518.43145751953125</v>
      </c>
      <c r="M235" s="122">
        <v>518.43145751953125</v>
      </c>
      <c r="N235" s="122">
        <v>518.43145751953125</v>
      </c>
      <c r="O235" s="122">
        <v>518.43145751953125</v>
      </c>
      <c r="P235" s="122">
        <v>518.43145751953125</v>
      </c>
      <c r="Q235" s="122">
        <v>518.43145751953125</v>
      </c>
      <c r="R235" s="123">
        <v>6000.0002026367183</v>
      </c>
      <c r="S235" s="124">
        <v>6000</v>
      </c>
      <c r="T235" s="125">
        <v>-2.0263671831344254E-4</v>
      </c>
      <c r="U235" s="124"/>
      <c r="V235" s="164">
        <v>6000.0000195312496</v>
      </c>
      <c r="W235" s="165">
        <v>-1.8310546875E-4</v>
      </c>
    </row>
    <row r="236" spans="1:23" ht="11.25" customHeight="1" x14ac:dyDescent="0.3">
      <c r="A236" s="117"/>
      <c r="B236" s="117"/>
      <c r="C236" s="117" t="s">
        <v>293</v>
      </c>
      <c r="D236" s="117"/>
      <c r="E236" s="118"/>
      <c r="F236" s="119">
        <v>216.07</v>
      </c>
      <c r="G236" s="120">
        <v>216.07</v>
      </c>
      <c r="H236" s="120">
        <v>216.07</v>
      </c>
      <c r="I236" s="120">
        <v>216.07</v>
      </c>
      <c r="J236" s="120">
        <v>216.07</v>
      </c>
      <c r="K236" s="121">
        <v>274.2357177734375</v>
      </c>
      <c r="L236" s="122">
        <v>274.2357177734375</v>
      </c>
      <c r="M236" s="122">
        <v>274.2357177734375</v>
      </c>
      <c r="N236" s="122">
        <v>274.2357177734375</v>
      </c>
      <c r="O236" s="122">
        <v>274.2357177734375</v>
      </c>
      <c r="P236" s="122">
        <v>274.2357177734375</v>
      </c>
      <c r="Q236" s="122">
        <v>274.2357177734375</v>
      </c>
      <c r="R236" s="123">
        <v>3000.0000244140624</v>
      </c>
      <c r="S236" s="124">
        <v>3000</v>
      </c>
      <c r="T236" s="125">
        <v>-2.441406240905053E-5</v>
      </c>
      <c r="U236" s="124"/>
      <c r="V236" s="164">
        <v>2999.9999707031247</v>
      </c>
      <c r="W236" s="165">
        <v>-5.3710937663709046E-5</v>
      </c>
    </row>
    <row r="237" spans="1:23" ht="11.25" customHeight="1" x14ac:dyDescent="0.3">
      <c r="A237" s="117"/>
      <c r="B237" s="117"/>
      <c r="C237" s="117" t="s">
        <v>294</v>
      </c>
      <c r="D237" s="117"/>
      <c r="E237" s="118"/>
      <c r="F237" s="119">
        <v>53.18</v>
      </c>
      <c r="G237" s="120">
        <v>4111.55</v>
      </c>
      <c r="H237" s="120">
        <v>7275.14</v>
      </c>
      <c r="I237" s="120">
        <v>6346.9</v>
      </c>
      <c r="J237" s="120">
        <v>2625.7</v>
      </c>
      <c r="K237" s="121">
        <v>2798.212890625</v>
      </c>
      <c r="L237" s="122">
        <v>2798.212890625</v>
      </c>
      <c r="M237" s="122">
        <v>2798.212890625</v>
      </c>
      <c r="N237" s="122">
        <v>2798.212890625</v>
      </c>
      <c r="O237" s="122">
        <v>2798.212890625</v>
      </c>
      <c r="P237" s="122">
        <v>2798.212890625</v>
      </c>
      <c r="Q237" s="122">
        <v>2798.212890625</v>
      </c>
      <c r="R237" s="123">
        <v>39999.960234375001</v>
      </c>
      <c r="S237" s="124">
        <v>39999.96</v>
      </c>
      <c r="T237" s="125">
        <v>-2.3437500203726813E-4</v>
      </c>
      <c r="U237" s="124"/>
      <c r="V237" s="164">
        <v>39999.961406250004</v>
      </c>
      <c r="W237" s="165">
        <v>1.171875002910383E-3</v>
      </c>
    </row>
    <row r="238" spans="1:23" ht="11.25" customHeight="1" x14ac:dyDescent="0.3">
      <c r="A238" s="117"/>
      <c r="B238" s="117"/>
      <c r="C238" s="117" t="s">
        <v>295</v>
      </c>
      <c r="D238" s="117"/>
      <c r="E238" s="118"/>
      <c r="F238" s="119">
        <v>456.2</v>
      </c>
      <c r="G238" s="120">
        <v>20616.689999999999</v>
      </c>
      <c r="H238" s="120">
        <v>45502.12</v>
      </c>
      <c r="I238" s="120">
        <v>52869.59</v>
      </c>
      <c r="J238" s="120">
        <v>40789.51</v>
      </c>
      <c r="K238" s="121">
        <v>24966.560546875</v>
      </c>
      <c r="L238" s="122">
        <v>24966.560546875</v>
      </c>
      <c r="M238" s="122">
        <v>24966.560546875</v>
      </c>
      <c r="N238" s="122">
        <v>24966.560546875</v>
      </c>
      <c r="O238" s="122">
        <v>24966.560546875</v>
      </c>
      <c r="P238" s="122">
        <v>24966.560546875</v>
      </c>
      <c r="Q238" s="122">
        <v>24966.560546875</v>
      </c>
      <c r="R238" s="123">
        <v>335000.03382812499</v>
      </c>
      <c r="S238" s="124">
        <v>335000.03999999998</v>
      </c>
      <c r="T238" s="125">
        <v>6.1718749930150807E-3</v>
      </c>
      <c r="U238" s="124"/>
      <c r="V238" s="164">
        <v>335000.03749999998</v>
      </c>
      <c r="W238" s="165">
        <v>3.6718749906867743E-3</v>
      </c>
    </row>
    <row r="239" spans="1:23" ht="11.25" customHeight="1" x14ac:dyDescent="0.3">
      <c r="A239" s="117"/>
      <c r="B239" s="117"/>
      <c r="C239" s="117" t="s">
        <v>296</v>
      </c>
      <c r="D239" s="117"/>
      <c r="E239" s="118"/>
      <c r="F239" s="119">
        <v>825</v>
      </c>
      <c r="G239" s="120">
        <v>-550</v>
      </c>
      <c r="H239" s="120">
        <v>0</v>
      </c>
      <c r="I239" s="120">
        <v>0</v>
      </c>
      <c r="J239" s="120">
        <v>0</v>
      </c>
      <c r="K239" s="121">
        <v>317.85140991210938</v>
      </c>
      <c r="L239" s="122">
        <v>317.85140991210938</v>
      </c>
      <c r="M239" s="122">
        <v>317.85140991210938</v>
      </c>
      <c r="N239" s="122">
        <v>317.85140991210938</v>
      </c>
      <c r="O239" s="122">
        <v>317.85140991210938</v>
      </c>
      <c r="P239" s="122">
        <v>317.85140991210938</v>
      </c>
      <c r="Q239" s="122">
        <v>317.85140991210938</v>
      </c>
      <c r="R239" s="123">
        <v>2499.9598693847656</v>
      </c>
      <c r="S239" s="124">
        <v>2499.96</v>
      </c>
      <c r="T239" s="125">
        <v>1.3061523441137979E-4</v>
      </c>
      <c r="U239" s="124"/>
      <c r="V239" s="164">
        <v>2499.9599609375</v>
      </c>
      <c r="W239" s="165">
        <v>9.1552734375E-5</v>
      </c>
    </row>
    <row r="240" spans="1:23" ht="11.25" customHeight="1" x14ac:dyDescent="0.3">
      <c r="A240" s="117"/>
      <c r="B240" s="117"/>
      <c r="C240" s="117" t="s">
        <v>297</v>
      </c>
      <c r="D240" s="117"/>
      <c r="E240" s="118"/>
      <c r="F240" s="119">
        <v>0</v>
      </c>
      <c r="G240" s="120">
        <v>0</v>
      </c>
      <c r="H240" s="120">
        <v>0</v>
      </c>
      <c r="I240" s="120">
        <v>0</v>
      </c>
      <c r="J240" s="120">
        <v>0</v>
      </c>
      <c r="K240" s="121">
        <v>999.9942626953125</v>
      </c>
      <c r="L240" s="122">
        <v>999.9942626953125</v>
      </c>
      <c r="M240" s="122">
        <v>999.9942626953125</v>
      </c>
      <c r="N240" s="122">
        <v>999.9942626953125</v>
      </c>
      <c r="O240" s="122">
        <v>999.9942626953125</v>
      </c>
      <c r="P240" s="122">
        <v>999.9942626953125</v>
      </c>
      <c r="Q240" s="122">
        <v>999.9942626953125</v>
      </c>
      <c r="R240" s="123">
        <v>6999.9598388671875</v>
      </c>
      <c r="S240" s="124">
        <v>6999.96</v>
      </c>
      <c r="T240" s="125">
        <v>1.6113281253637979E-4</v>
      </c>
      <c r="U240" s="124"/>
      <c r="V240" s="164">
        <v>6999.9599609375</v>
      </c>
      <c r="W240" s="165">
        <v>1.220703125E-4</v>
      </c>
    </row>
    <row r="241" spans="1:23" ht="11.25" customHeight="1" x14ac:dyDescent="0.3">
      <c r="A241" s="117"/>
      <c r="B241" s="117"/>
      <c r="C241" s="126" t="s">
        <v>298</v>
      </c>
      <c r="D241" s="126"/>
      <c r="E241" s="127"/>
      <c r="F241" s="128">
        <v>2100.04</v>
      </c>
      <c r="G241" s="129">
        <v>24773.03</v>
      </c>
      <c r="H241" s="129">
        <v>52993.33</v>
      </c>
      <c r="I241" s="129">
        <v>60681.479999999996</v>
      </c>
      <c r="J241" s="129">
        <v>43825.03</v>
      </c>
      <c r="K241" s="130">
        <v>29875.286285400391</v>
      </c>
      <c r="L241" s="131">
        <v>29875.286285400391</v>
      </c>
      <c r="M241" s="131">
        <v>29875.286285400391</v>
      </c>
      <c r="N241" s="131">
        <v>29875.286285400391</v>
      </c>
      <c r="O241" s="131">
        <v>29875.286285400391</v>
      </c>
      <c r="P241" s="131">
        <v>29875.286285400391</v>
      </c>
      <c r="Q241" s="131">
        <v>29875.286285400391</v>
      </c>
      <c r="R241" s="132">
        <v>393499.91399780271</v>
      </c>
      <c r="S241" s="133">
        <v>393499.92000000004</v>
      </c>
      <c r="T241" s="134">
        <v>6.0021972572030791E-3</v>
      </c>
      <c r="U241" s="133"/>
      <c r="V241" s="166">
        <v>393499.91881835938</v>
      </c>
      <c r="W241" s="135">
        <v>4.8205566340584483E-3</v>
      </c>
    </row>
    <row r="242" spans="1:23" ht="11.25" customHeight="1" x14ac:dyDescent="0.3">
      <c r="A242" s="117"/>
      <c r="B242" s="117" t="s">
        <v>38</v>
      </c>
      <c r="C242" s="117"/>
      <c r="D242" s="117"/>
      <c r="E242" s="118"/>
      <c r="F242" s="119"/>
      <c r="G242" s="120"/>
      <c r="H242" s="120"/>
      <c r="I242" s="120"/>
      <c r="J242" s="120"/>
      <c r="K242" s="121"/>
      <c r="L242" s="122"/>
      <c r="M242" s="122"/>
      <c r="N242" s="122"/>
      <c r="O242" s="122"/>
      <c r="P242" s="122"/>
      <c r="Q242" s="122"/>
      <c r="R242" s="123"/>
      <c r="S242" s="124"/>
      <c r="T242" s="125"/>
      <c r="U242" s="124"/>
      <c r="V242" s="164"/>
      <c r="W242" s="165"/>
    </row>
    <row r="243" spans="1:23" ht="11.25" customHeight="1" x14ac:dyDescent="0.3">
      <c r="A243" s="117"/>
      <c r="B243" s="117"/>
      <c r="C243" s="117" t="s">
        <v>299</v>
      </c>
      <c r="D243" s="117"/>
      <c r="E243" s="118"/>
      <c r="F243" s="119">
        <v>15849</v>
      </c>
      <c r="G243" s="120">
        <v>0</v>
      </c>
      <c r="H243" s="120">
        <v>0</v>
      </c>
      <c r="I243" s="120">
        <v>0</v>
      </c>
      <c r="J243" s="120">
        <v>0</v>
      </c>
      <c r="K243" s="121">
        <v>138.29129028320313</v>
      </c>
      <c r="L243" s="122">
        <v>138.29129028320313</v>
      </c>
      <c r="M243" s="122">
        <v>138.29129028320313</v>
      </c>
      <c r="N243" s="122">
        <v>138.29129028320313</v>
      </c>
      <c r="O243" s="122">
        <v>138.29129028320313</v>
      </c>
      <c r="P243" s="122">
        <v>138.29129028320313</v>
      </c>
      <c r="Q243" s="122">
        <v>138.29129028320313</v>
      </c>
      <c r="R243" s="123">
        <v>16817.039031982422</v>
      </c>
      <c r="S243" s="124">
        <v>16817.04</v>
      </c>
      <c r="T243" s="125">
        <v>9.6801757899811491E-4</v>
      </c>
      <c r="U243" s="124"/>
      <c r="V243" s="164">
        <v>16817.0390625</v>
      </c>
      <c r="W243" s="165">
        <v>3.0517578125E-5</v>
      </c>
    </row>
    <row r="244" spans="1:23" ht="11.25" customHeight="1" x14ac:dyDescent="0.3">
      <c r="A244" s="117"/>
      <c r="B244" s="117"/>
      <c r="C244" s="117" t="s">
        <v>300</v>
      </c>
      <c r="D244" s="117"/>
      <c r="E244" s="118"/>
      <c r="F244" s="119">
        <v>0</v>
      </c>
      <c r="G244" s="120">
        <v>0</v>
      </c>
      <c r="H244" s="120">
        <v>0</v>
      </c>
      <c r="I244" s="120">
        <v>0</v>
      </c>
      <c r="J244" s="120">
        <v>0</v>
      </c>
      <c r="K244" s="121">
        <v>18000</v>
      </c>
      <c r="L244" s="122">
        <v>0</v>
      </c>
      <c r="M244" s="122">
        <v>0</v>
      </c>
      <c r="N244" s="122">
        <v>0</v>
      </c>
      <c r="O244" s="122">
        <v>0</v>
      </c>
      <c r="P244" s="122">
        <v>0</v>
      </c>
      <c r="Q244" s="122">
        <v>0</v>
      </c>
      <c r="R244" s="123">
        <v>18000</v>
      </c>
      <c r="S244" s="124">
        <v>18000</v>
      </c>
      <c r="T244" s="125">
        <v>0</v>
      </c>
      <c r="U244" s="124"/>
      <c r="V244" s="164">
        <v>18000</v>
      </c>
      <c r="W244" s="165">
        <v>0</v>
      </c>
    </row>
    <row r="245" spans="1:23" ht="11.25" customHeight="1" x14ac:dyDescent="0.3">
      <c r="A245" s="117"/>
      <c r="B245" s="117"/>
      <c r="C245" s="117" t="s">
        <v>301</v>
      </c>
      <c r="D245" s="117"/>
      <c r="E245" s="118"/>
      <c r="F245" s="119">
        <v>0</v>
      </c>
      <c r="G245" s="120">
        <v>3180</v>
      </c>
      <c r="H245" s="120">
        <v>7381</v>
      </c>
      <c r="I245" s="120">
        <v>1718</v>
      </c>
      <c r="J245" s="120">
        <v>4812.5</v>
      </c>
      <c r="K245" s="121">
        <v>0</v>
      </c>
      <c r="L245" s="122">
        <v>0</v>
      </c>
      <c r="M245" s="122">
        <v>0</v>
      </c>
      <c r="N245" s="122">
        <v>0</v>
      </c>
      <c r="O245" s="122">
        <v>0</v>
      </c>
      <c r="P245" s="122">
        <v>0</v>
      </c>
      <c r="Q245" s="122">
        <v>0</v>
      </c>
      <c r="R245" s="123">
        <v>17091.5</v>
      </c>
      <c r="S245" s="124">
        <v>6000</v>
      </c>
      <c r="T245" s="125">
        <v>-11091.5</v>
      </c>
      <c r="U245" s="124" t="s">
        <v>302</v>
      </c>
      <c r="V245" s="164">
        <v>12279</v>
      </c>
      <c r="W245" s="165">
        <v>-4812.5</v>
      </c>
    </row>
    <row r="246" spans="1:23" ht="11.25" customHeight="1" x14ac:dyDescent="0.3">
      <c r="A246" s="117"/>
      <c r="B246" s="117"/>
      <c r="C246" s="117" t="s">
        <v>303</v>
      </c>
      <c r="D246" s="117"/>
      <c r="E246" s="118"/>
      <c r="F246" s="119">
        <v>0</v>
      </c>
      <c r="G246" s="120">
        <v>0</v>
      </c>
      <c r="H246" s="120">
        <v>0</v>
      </c>
      <c r="I246" s="120">
        <v>0</v>
      </c>
      <c r="J246" s="120">
        <v>0</v>
      </c>
      <c r="K246" s="121">
        <v>357.13714599609375</v>
      </c>
      <c r="L246" s="122">
        <v>357.13714599609375</v>
      </c>
      <c r="M246" s="122">
        <v>357.13714599609375</v>
      </c>
      <c r="N246" s="122">
        <v>357.13714599609375</v>
      </c>
      <c r="O246" s="122">
        <v>357.13714599609375</v>
      </c>
      <c r="P246" s="122">
        <v>357.13714599609375</v>
      </c>
      <c r="Q246" s="122">
        <v>357.13714599609375</v>
      </c>
      <c r="R246" s="123">
        <v>2499.9600219726563</v>
      </c>
      <c r="S246" s="124">
        <v>2499.96</v>
      </c>
      <c r="T246" s="125">
        <v>-2.1972656213620212E-5</v>
      </c>
      <c r="U246" s="124"/>
      <c r="V246" s="164">
        <v>2499.9599609375</v>
      </c>
      <c r="W246" s="165">
        <v>-6.103515625E-5</v>
      </c>
    </row>
    <row r="247" spans="1:23" ht="11.25" customHeight="1" x14ac:dyDescent="0.3">
      <c r="A247" s="117"/>
      <c r="B247" s="117"/>
      <c r="C247" s="117" t="s">
        <v>304</v>
      </c>
      <c r="D247" s="117"/>
      <c r="E247" s="118"/>
      <c r="F247" s="119">
        <v>8748.92</v>
      </c>
      <c r="G247" s="120">
        <v>13406.27</v>
      </c>
      <c r="H247" s="120">
        <v>0</v>
      </c>
      <c r="I247" s="120">
        <v>8987.02</v>
      </c>
      <c r="J247" s="120">
        <v>85.21</v>
      </c>
      <c r="K247" s="121">
        <v>3396.077392578125</v>
      </c>
      <c r="L247" s="122">
        <v>3396.077392578125</v>
      </c>
      <c r="M247" s="122">
        <v>3396.077392578125</v>
      </c>
      <c r="N247" s="122">
        <v>3396.077392578125</v>
      </c>
      <c r="O247" s="122">
        <v>3396.077392578125</v>
      </c>
      <c r="P247" s="122">
        <v>3396.077392578125</v>
      </c>
      <c r="Q247" s="122">
        <v>3396.077392578125</v>
      </c>
      <c r="R247" s="123">
        <v>54999.961748046873</v>
      </c>
      <c r="S247" s="124">
        <v>54999.96</v>
      </c>
      <c r="T247" s="125">
        <v>-1.7480468741268851E-3</v>
      </c>
      <c r="U247" s="124"/>
      <c r="V247" s="164">
        <v>54999.960000000006</v>
      </c>
      <c r="W247" s="165">
        <v>-1.7480468668509275E-3</v>
      </c>
    </row>
    <row r="248" spans="1:23" ht="11.25" customHeight="1" x14ac:dyDescent="0.3">
      <c r="A248" s="117"/>
      <c r="B248" s="117"/>
      <c r="C248" s="117" t="s">
        <v>305</v>
      </c>
      <c r="D248" s="117"/>
      <c r="E248" s="118"/>
      <c r="F248" s="119">
        <v>0</v>
      </c>
      <c r="G248" s="120">
        <v>436.83</v>
      </c>
      <c r="H248" s="120">
        <v>0</v>
      </c>
      <c r="I248" s="120">
        <v>0</v>
      </c>
      <c r="J248" s="120">
        <v>0</v>
      </c>
      <c r="K248" s="121">
        <v>151.88143920898438</v>
      </c>
      <c r="L248" s="122">
        <v>151.88143920898438</v>
      </c>
      <c r="M248" s="122">
        <v>151.88143920898438</v>
      </c>
      <c r="N248" s="122">
        <v>151.88143920898438</v>
      </c>
      <c r="O248" s="122">
        <v>151.88143920898438</v>
      </c>
      <c r="P248" s="122">
        <v>151.88143920898438</v>
      </c>
      <c r="Q248" s="122">
        <v>151.88143920898438</v>
      </c>
      <c r="R248" s="123">
        <v>1500.0000744628906</v>
      </c>
      <c r="S248" s="124">
        <v>1500</v>
      </c>
      <c r="T248" s="125">
        <v>-7.4462890552240424E-5</v>
      </c>
      <c r="U248" s="124"/>
      <c r="V248" s="164">
        <v>1500.0000439453124</v>
      </c>
      <c r="W248" s="165">
        <v>-3.0517578125E-5</v>
      </c>
    </row>
    <row r="249" spans="1:23" ht="11.25" customHeight="1" x14ac:dyDescent="0.3">
      <c r="A249" s="117"/>
      <c r="B249" s="117"/>
      <c r="C249" s="117" t="s">
        <v>306</v>
      </c>
      <c r="D249" s="117"/>
      <c r="E249" s="118"/>
      <c r="F249" s="119">
        <v>8533.89</v>
      </c>
      <c r="G249" s="120">
        <v>25158.68</v>
      </c>
      <c r="H249" s="120">
        <v>46387.08</v>
      </c>
      <c r="I249" s="120">
        <v>7763.15</v>
      </c>
      <c r="J249" s="120">
        <v>43056.52</v>
      </c>
      <c r="K249" s="121">
        <v>10000.0966796875</v>
      </c>
      <c r="L249" s="122">
        <v>10000.0966796875</v>
      </c>
      <c r="M249" s="122">
        <v>10000.0966796875</v>
      </c>
      <c r="N249" s="122">
        <v>10000.0966796875</v>
      </c>
      <c r="O249" s="122">
        <v>10000.0966796875</v>
      </c>
      <c r="P249" s="122">
        <v>10000.0966796875</v>
      </c>
      <c r="Q249" s="122">
        <v>10000.0966796875</v>
      </c>
      <c r="R249" s="123">
        <v>200899.99675781248</v>
      </c>
      <c r="S249" s="124">
        <v>162500.04</v>
      </c>
      <c r="T249" s="125">
        <v>-38399.95675781247</v>
      </c>
      <c r="U249" s="124"/>
      <c r="V249" s="164">
        <v>162500.04999999999</v>
      </c>
      <c r="W249" s="165">
        <v>-38399.94675781249</v>
      </c>
    </row>
    <row r="250" spans="1:23" ht="11.25" customHeight="1" x14ac:dyDescent="0.3">
      <c r="A250" s="117"/>
      <c r="B250" s="117"/>
      <c r="C250" s="117" t="s">
        <v>307</v>
      </c>
      <c r="D250" s="117"/>
      <c r="E250" s="118"/>
      <c r="F250" s="119">
        <v>0</v>
      </c>
      <c r="G250" s="120">
        <v>0</v>
      </c>
      <c r="H250" s="120">
        <v>4800</v>
      </c>
      <c r="I250" s="120">
        <v>0</v>
      </c>
      <c r="J250" s="120">
        <v>0</v>
      </c>
      <c r="K250" s="121">
        <v>457.14285278320313</v>
      </c>
      <c r="L250" s="122">
        <v>457.14285278320313</v>
      </c>
      <c r="M250" s="122">
        <v>457.14285278320313</v>
      </c>
      <c r="N250" s="122">
        <v>457.14285278320313</v>
      </c>
      <c r="O250" s="122">
        <v>457.14285278320313</v>
      </c>
      <c r="P250" s="122">
        <v>457.14285278320313</v>
      </c>
      <c r="Q250" s="122">
        <v>457.14285278320313</v>
      </c>
      <c r="R250" s="123">
        <v>7999.9999694824219</v>
      </c>
      <c r="S250" s="124">
        <v>0</v>
      </c>
      <c r="T250" s="125">
        <v>-7999.9999694824219</v>
      </c>
      <c r="U250" s="124" t="s">
        <v>308</v>
      </c>
      <c r="V250" s="164">
        <v>8000</v>
      </c>
      <c r="W250" s="165">
        <v>3.0517578125E-5</v>
      </c>
    </row>
    <row r="251" spans="1:23" ht="11.25" customHeight="1" x14ac:dyDescent="0.3">
      <c r="A251" s="117"/>
      <c r="B251" s="117"/>
      <c r="C251" s="117" t="s">
        <v>309</v>
      </c>
      <c r="D251" s="117"/>
      <c r="E251" s="118"/>
      <c r="F251" s="119">
        <v>10.45</v>
      </c>
      <c r="G251" s="120">
        <v>427</v>
      </c>
      <c r="H251" s="120">
        <v>0</v>
      </c>
      <c r="I251" s="120">
        <v>8018</v>
      </c>
      <c r="J251" s="120">
        <v>0</v>
      </c>
      <c r="K251" s="121">
        <v>506.3642578125</v>
      </c>
      <c r="L251" s="122">
        <v>506.3642578125</v>
      </c>
      <c r="M251" s="122">
        <v>506.3642578125</v>
      </c>
      <c r="N251" s="122">
        <v>506.3642578125</v>
      </c>
      <c r="O251" s="122">
        <v>506.3642578125</v>
      </c>
      <c r="P251" s="122">
        <v>506.3642578125</v>
      </c>
      <c r="Q251" s="122">
        <v>506.3642578125</v>
      </c>
      <c r="R251" s="123">
        <v>11999.999804687501</v>
      </c>
      <c r="S251" s="124">
        <v>12000</v>
      </c>
      <c r="T251" s="125">
        <v>1.9531249927240424E-4</v>
      </c>
      <c r="U251" s="124"/>
      <c r="V251" s="164">
        <v>11999.999804687501</v>
      </c>
      <c r="W251" s="165">
        <v>0</v>
      </c>
    </row>
    <row r="252" spans="1:23" ht="11.25" customHeight="1" x14ac:dyDescent="0.3">
      <c r="A252" s="117"/>
      <c r="B252" s="117"/>
      <c r="C252" s="117" t="s">
        <v>310</v>
      </c>
      <c r="D252" s="117"/>
      <c r="E252" s="118"/>
      <c r="F252" s="300">
        <v>0</v>
      </c>
      <c r="G252" s="301">
        <v>253.06</v>
      </c>
      <c r="H252" s="301">
        <v>189.29</v>
      </c>
      <c r="I252" s="301">
        <v>177.43</v>
      </c>
      <c r="J252" s="301">
        <v>308.97000000000003</v>
      </c>
      <c r="K252" s="302">
        <v>4181.61279296875</v>
      </c>
      <c r="L252" s="303">
        <v>4181.61279296875</v>
      </c>
      <c r="M252" s="303">
        <v>4181.61279296875</v>
      </c>
      <c r="N252" s="303">
        <v>4181.61279296875</v>
      </c>
      <c r="O252" s="303">
        <v>4181.61279296875</v>
      </c>
      <c r="P252" s="303">
        <v>4181.61279296875</v>
      </c>
      <c r="Q252" s="303">
        <v>4181.61279296875</v>
      </c>
      <c r="R252" s="304">
        <v>30200.03955078125</v>
      </c>
      <c r="S252" s="305">
        <v>30200.04</v>
      </c>
      <c r="T252" s="125">
        <v>4.4921875087311491E-4</v>
      </c>
      <c r="U252" s="124"/>
      <c r="V252" s="164">
        <v>30200.039765624999</v>
      </c>
      <c r="W252" s="165">
        <v>2.1484374883584678E-4</v>
      </c>
    </row>
    <row r="253" spans="1:23" ht="11.25" customHeight="1" x14ac:dyDescent="0.3">
      <c r="A253" s="117"/>
      <c r="B253" s="117"/>
      <c r="C253" s="117" t="s">
        <v>311</v>
      </c>
      <c r="D253" s="117"/>
      <c r="E253" s="118"/>
      <c r="F253" s="300">
        <v>5898.47</v>
      </c>
      <c r="G253" s="301">
        <v>10188.469999999999</v>
      </c>
      <c r="H253" s="301">
        <v>887.83</v>
      </c>
      <c r="I253" s="301">
        <v>3051.62</v>
      </c>
      <c r="J253" s="301">
        <v>1534.88</v>
      </c>
      <c r="K253" s="302">
        <v>6134.1044921875</v>
      </c>
      <c r="L253" s="303">
        <v>6134.1044921875</v>
      </c>
      <c r="M253" s="303">
        <v>6134.1044921875</v>
      </c>
      <c r="N253" s="303">
        <v>6134.1044921875</v>
      </c>
      <c r="O253" s="303">
        <v>6134.1044921875</v>
      </c>
      <c r="P253" s="303">
        <v>6134.1044921875</v>
      </c>
      <c r="Q253" s="303">
        <v>6134.1044921875</v>
      </c>
      <c r="R253" s="304">
        <v>64500.001445312504</v>
      </c>
      <c r="S253" s="305">
        <v>64500</v>
      </c>
      <c r="T253" s="125">
        <v>-1.4453125040745363E-3</v>
      </c>
      <c r="U253" s="124"/>
      <c r="V253" s="164">
        <v>64499.999374999999</v>
      </c>
      <c r="W253" s="165">
        <v>-2.0703125046566129E-3</v>
      </c>
    </row>
    <row r="254" spans="1:23" ht="11.25" customHeight="1" x14ac:dyDescent="0.3">
      <c r="A254" s="117"/>
      <c r="B254" s="117"/>
      <c r="C254" s="117" t="s">
        <v>312</v>
      </c>
      <c r="D254" s="117"/>
      <c r="E254" s="118"/>
      <c r="F254" s="300">
        <v>2211.25</v>
      </c>
      <c r="G254" s="301">
        <v>7955.89</v>
      </c>
      <c r="H254" s="301">
        <v>140.19</v>
      </c>
      <c r="I254" s="301">
        <v>137.96</v>
      </c>
      <c r="J254" s="301">
        <v>0</v>
      </c>
      <c r="K254" s="302">
        <v>864.95855712890625</v>
      </c>
      <c r="L254" s="303">
        <v>864.95855712890625</v>
      </c>
      <c r="M254" s="303">
        <v>864.95855712890625</v>
      </c>
      <c r="N254" s="303">
        <v>864.95855712890625</v>
      </c>
      <c r="O254" s="303">
        <v>864.95855712890625</v>
      </c>
      <c r="P254" s="303">
        <v>864.95855712890625</v>
      </c>
      <c r="Q254" s="303">
        <v>864.95855712890625</v>
      </c>
      <c r="R254" s="304">
        <v>16499.999899902345</v>
      </c>
      <c r="S254" s="305">
        <v>16500</v>
      </c>
      <c r="T254" s="125">
        <v>1.0009765537688509E-4</v>
      </c>
      <c r="U254" s="124"/>
      <c r="V254" s="164">
        <v>16499.999960937501</v>
      </c>
      <c r="W254" s="165">
        <v>6.103515625E-5</v>
      </c>
    </row>
    <row r="255" spans="1:23" ht="11.25" customHeight="1" x14ac:dyDescent="0.3">
      <c r="A255" s="117"/>
      <c r="B255" s="117"/>
      <c r="C255" s="117" t="s">
        <v>313</v>
      </c>
      <c r="D255" s="117"/>
      <c r="E255" s="118"/>
      <c r="F255" s="300">
        <v>44</v>
      </c>
      <c r="G255" s="301">
        <v>44</v>
      </c>
      <c r="H255" s="301">
        <v>1719</v>
      </c>
      <c r="I255" s="301">
        <v>1479</v>
      </c>
      <c r="J255" s="301">
        <v>5339</v>
      </c>
      <c r="K255" s="302">
        <v>6569.14306640625</v>
      </c>
      <c r="L255" s="303">
        <v>6569.14306640625</v>
      </c>
      <c r="M255" s="303">
        <v>6569.14306640625</v>
      </c>
      <c r="N255" s="303">
        <v>6569.14306640625</v>
      </c>
      <c r="O255" s="303">
        <v>6569.14306640625</v>
      </c>
      <c r="P255" s="303">
        <v>6569.14306640625</v>
      </c>
      <c r="Q255" s="303">
        <v>6569.14306640625</v>
      </c>
      <c r="R255" s="304">
        <v>54609.00146484375</v>
      </c>
      <c r="S255" s="305">
        <v>50000.04</v>
      </c>
      <c r="T255" s="125">
        <v>-4608.9614648437491</v>
      </c>
      <c r="U255" s="124"/>
      <c r="V255" s="164">
        <v>55228</v>
      </c>
      <c r="W255" s="165">
        <v>618.99853515625</v>
      </c>
    </row>
    <row r="256" spans="1:23" ht="11.25" customHeight="1" x14ac:dyDescent="0.3">
      <c r="A256" s="117"/>
      <c r="B256" s="117"/>
      <c r="C256" s="117" t="s">
        <v>314</v>
      </c>
      <c r="D256" s="117"/>
      <c r="E256" s="118"/>
      <c r="F256" s="300">
        <v>3365.27</v>
      </c>
      <c r="G256" s="301">
        <v>7527.55</v>
      </c>
      <c r="H256" s="301">
        <v>1268.8</v>
      </c>
      <c r="I256" s="301">
        <v>2610.1999999999998</v>
      </c>
      <c r="J256" s="301">
        <v>618.91</v>
      </c>
      <c r="K256" s="302">
        <v>0</v>
      </c>
      <c r="L256" s="303">
        <v>0</v>
      </c>
      <c r="M256" s="303">
        <v>0</v>
      </c>
      <c r="N256" s="303">
        <v>0</v>
      </c>
      <c r="O256" s="303">
        <v>0</v>
      </c>
      <c r="P256" s="303">
        <v>0</v>
      </c>
      <c r="Q256" s="303">
        <v>0</v>
      </c>
      <c r="R256" s="304">
        <v>15390.73</v>
      </c>
      <c r="S256" s="305">
        <v>0</v>
      </c>
      <c r="T256" s="125">
        <v>-15390.73</v>
      </c>
      <c r="U256" s="124"/>
      <c r="V256" s="164">
        <v>14771.82</v>
      </c>
      <c r="W256" s="165">
        <v>-618.90999999999985</v>
      </c>
    </row>
    <row r="257" spans="1:23" ht="11.25" customHeight="1" x14ac:dyDescent="0.3">
      <c r="A257" s="117"/>
      <c r="B257" s="117"/>
      <c r="C257" s="117" t="s">
        <v>315</v>
      </c>
      <c r="D257" s="117"/>
      <c r="E257" s="118"/>
      <c r="F257" s="119">
        <v>591.35</v>
      </c>
      <c r="G257" s="120">
        <v>180.02</v>
      </c>
      <c r="H257" s="120">
        <v>649.22</v>
      </c>
      <c r="I257" s="120">
        <v>6581.21</v>
      </c>
      <c r="J257" s="120">
        <v>296.95999999999998</v>
      </c>
      <c r="K257" s="121">
        <v>500</v>
      </c>
      <c r="L257" s="122">
        <v>500</v>
      </c>
      <c r="M257" s="122">
        <v>500</v>
      </c>
      <c r="N257" s="122">
        <v>500</v>
      </c>
      <c r="O257" s="122">
        <v>500</v>
      </c>
      <c r="P257" s="122">
        <v>500</v>
      </c>
      <c r="Q257" s="122">
        <v>500</v>
      </c>
      <c r="R257" s="123">
        <v>11798.76</v>
      </c>
      <c r="S257" s="124">
        <v>2000.04</v>
      </c>
      <c r="T257" s="125">
        <v>-9798.7200000000012</v>
      </c>
      <c r="U257" s="124" t="s">
        <v>316</v>
      </c>
      <c r="V257" s="164">
        <v>48001.8</v>
      </c>
      <c r="W257" s="165">
        <v>36203.040000000001</v>
      </c>
    </row>
    <row r="258" spans="1:23" ht="11.25" customHeight="1" x14ac:dyDescent="0.3">
      <c r="A258" s="117"/>
      <c r="B258" s="117"/>
      <c r="C258" s="117" t="s">
        <v>317</v>
      </c>
      <c r="D258" s="117"/>
      <c r="E258" s="118"/>
      <c r="F258" s="119">
        <v>73132.67</v>
      </c>
      <c r="G258" s="120">
        <v>19759.91</v>
      </c>
      <c r="H258" s="120">
        <v>19999.48</v>
      </c>
      <c r="I258" s="120">
        <v>27606.53</v>
      </c>
      <c r="J258" s="120">
        <v>19173.849999999999</v>
      </c>
      <c r="K258" s="121">
        <v>10768.2236328125</v>
      </c>
      <c r="L258" s="122">
        <v>10768.2236328125</v>
      </c>
      <c r="M258" s="122">
        <v>10768.2236328125</v>
      </c>
      <c r="N258" s="122">
        <v>10768.2236328125</v>
      </c>
      <c r="O258" s="122">
        <v>10768.2236328125</v>
      </c>
      <c r="P258" s="122">
        <v>10768.2236328125</v>
      </c>
      <c r="Q258" s="122">
        <v>10768.2236328125</v>
      </c>
      <c r="R258" s="123">
        <v>235050.0054296875</v>
      </c>
      <c r="S258" s="124">
        <v>235050</v>
      </c>
      <c r="T258" s="125">
        <v>-5.4296875023283064E-3</v>
      </c>
      <c r="U258" s="124"/>
      <c r="V258" s="164">
        <v>235049.99625</v>
      </c>
      <c r="W258" s="165">
        <v>-9.1796875058207661E-3</v>
      </c>
    </row>
    <row r="259" spans="1:23" ht="11.25" customHeight="1" x14ac:dyDescent="0.3">
      <c r="A259" s="117"/>
      <c r="B259" s="117"/>
      <c r="C259" s="117" t="s">
        <v>318</v>
      </c>
      <c r="D259" s="117"/>
      <c r="E259" s="118"/>
      <c r="F259" s="119">
        <v>0</v>
      </c>
      <c r="G259" s="120">
        <v>0</v>
      </c>
      <c r="H259" s="120">
        <v>0</v>
      </c>
      <c r="I259" s="120">
        <v>18810</v>
      </c>
      <c r="J259" s="120">
        <v>0</v>
      </c>
      <c r="K259" s="121">
        <v>0</v>
      </c>
      <c r="L259" s="122">
        <v>0</v>
      </c>
      <c r="M259" s="122">
        <v>0</v>
      </c>
      <c r="N259" s="122">
        <v>0</v>
      </c>
      <c r="O259" s="122">
        <v>0</v>
      </c>
      <c r="P259" s="122">
        <v>0</v>
      </c>
      <c r="Q259" s="122">
        <v>0</v>
      </c>
      <c r="R259" s="123">
        <v>18810</v>
      </c>
      <c r="S259" s="124">
        <v>13500</v>
      </c>
      <c r="T259" s="125">
        <v>-5310</v>
      </c>
      <c r="U259" s="124" t="s">
        <v>319</v>
      </c>
      <c r="V259" s="164">
        <v>18810</v>
      </c>
      <c r="W259" s="165">
        <v>0</v>
      </c>
    </row>
    <row r="260" spans="1:23" ht="11.25" customHeight="1" x14ac:dyDescent="0.3">
      <c r="A260" s="117"/>
      <c r="B260" s="117"/>
      <c r="C260" s="117" t="s">
        <v>320</v>
      </c>
      <c r="D260" s="117"/>
      <c r="E260" s="118"/>
      <c r="F260" s="119">
        <v>0</v>
      </c>
      <c r="G260" s="120">
        <v>0</v>
      </c>
      <c r="H260" s="120">
        <v>0</v>
      </c>
      <c r="I260" s="120">
        <v>0</v>
      </c>
      <c r="J260" s="120">
        <v>0</v>
      </c>
      <c r="K260" s="121">
        <v>285.72000122070313</v>
      </c>
      <c r="L260" s="122">
        <v>285.72000122070313</v>
      </c>
      <c r="M260" s="122">
        <v>285.72000122070313</v>
      </c>
      <c r="N260" s="122">
        <v>285.72000122070313</v>
      </c>
      <c r="O260" s="122">
        <v>285.72000122070313</v>
      </c>
      <c r="P260" s="122">
        <v>285.72000122070313</v>
      </c>
      <c r="Q260" s="122">
        <v>285.72000122070313</v>
      </c>
      <c r="R260" s="123">
        <v>2000.0400085449219</v>
      </c>
      <c r="S260" s="124">
        <v>2000.04</v>
      </c>
      <c r="T260" s="125">
        <v>-8.5449219113797881E-6</v>
      </c>
      <c r="U260" s="124"/>
      <c r="V260" s="164">
        <v>2000.0400390625</v>
      </c>
      <c r="W260" s="165">
        <v>3.0517578125E-5</v>
      </c>
    </row>
    <row r="261" spans="1:23" ht="11.25" customHeight="1" x14ac:dyDescent="0.3">
      <c r="A261" s="117"/>
      <c r="B261" s="117"/>
      <c r="C261" s="117" t="s">
        <v>321</v>
      </c>
      <c r="D261" s="117"/>
      <c r="E261" s="118"/>
      <c r="F261" s="119">
        <v>0</v>
      </c>
      <c r="G261" s="120">
        <v>1297.48</v>
      </c>
      <c r="H261" s="120">
        <v>398.67</v>
      </c>
      <c r="I261" s="120">
        <v>3369.25</v>
      </c>
      <c r="J261" s="120">
        <v>577.57000000000005</v>
      </c>
      <c r="K261" s="121">
        <v>2365.289794921875</v>
      </c>
      <c r="L261" s="122">
        <v>2365.289794921875</v>
      </c>
      <c r="M261" s="122">
        <v>2365.289794921875</v>
      </c>
      <c r="N261" s="122">
        <v>2365.289794921875</v>
      </c>
      <c r="O261" s="122">
        <v>2365.289794921875</v>
      </c>
      <c r="P261" s="122">
        <v>2365.289794921875</v>
      </c>
      <c r="Q261" s="122">
        <v>2365.289794921875</v>
      </c>
      <c r="R261" s="123">
        <v>22199.998564453126</v>
      </c>
      <c r="S261" s="124">
        <v>22200</v>
      </c>
      <c r="T261" s="125">
        <v>1.4355468738358468E-3</v>
      </c>
      <c r="U261" s="124"/>
      <c r="V261" s="164">
        <v>22199.999609375001</v>
      </c>
      <c r="W261" s="165">
        <v>1.0449218752910383E-3</v>
      </c>
    </row>
    <row r="262" spans="1:23" ht="11.25" customHeight="1" x14ac:dyDescent="0.3">
      <c r="A262" s="117"/>
      <c r="B262" s="117"/>
      <c r="C262" s="117" t="s">
        <v>322</v>
      </c>
      <c r="D262" s="117"/>
      <c r="E262" s="118"/>
      <c r="F262" s="119">
        <v>1510</v>
      </c>
      <c r="G262" s="120">
        <v>1233.72</v>
      </c>
      <c r="H262" s="120">
        <v>129.12</v>
      </c>
      <c r="I262" s="120">
        <v>5053.22</v>
      </c>
      <c r="J262" s="120">
        <v>60</v>
      </c>
      <c r="K262" s="121">
        <v>0</v>
      </c>
      <c r="L262" s="122">
        <v>0</v>
      </c>
      <c r="M262" s="122">
        <v>0</v>
      </c>
      <c r="N262" s="122">
        <v>0</v>
      </c>
      <c r="O262" s="122">
        <v>0</v>
      </c>
      <c r="P262" s="122">
        <v>0</v>
      </c>
      <c r="Q262" s="122">
        <v>0</v>
      </c>
      <c r="R262" s="123">
        <v>7986.06</v>
      </c>
      <c r="S262" s="124">
        <v>3000</v>
      </c>
      <c r="T262" s="125">
        <v>-4986.0600000000004</v>
      </c>
      <c r="U262" s="124"/>
      <c r="V262" s="164">
        <v>7926.06</v>
      </c>
      <c r="W262" s="165">
        <v>-60</v>
      </c>
    </row>
    <row r="263" spans="1:23" ht="11.25" customHeight="1" x14ac:dyDescent="0.3">
      <c r="A263" s="117"/>
      <c r="B263" s="117"/>
      <c r="C263" s="117" t="s">
        <v>323</v>
      </c>
      <c r="D263" s="117"/>
      <c r="E263" s="118"/>
      <c r="F263" s="119">
        <v>2201.81</v>
      </c>
      <c r="G263" s="120">
        <v>6375.6</v>
      </c>
      <c r="H263" s="120">
        <v>1565.09</v>
      </c>
      <c r="I263" s="120">
        <v>3601.02</v>
      </c>
      <c r="J263" s="120">
        <v>1598.64</v>
      </c>
      <c r="K263" s="121">
        <v>4093.982666015625</v>
      </c>
      <c r="L263" s="122">
        <v>4093.982666015625</v>
      </c>
      <c r="M263" s="122">
        <v>4093.982666015625</v>
      </c>
      <c r="N263" s="122">
        <v>4093.982666015625</v>
      </c>
      <c r="O263" s="122">
        <v>4093.982666015625</v>
      </c>
      <c r="P263" s="122">
        <v>4093.982666015625</v>
      </c>
      <c r="Q263" s="122">
        <v>4093.982666015625</v>
      </c>
      <c r="R263" s="123">
        <v>44000.038662109378</v>
      </c>
      <c r="S263" s="124">
        <v>44000.04</v>
      </c>
      <c r="T263" s="125">
        <v>1.3378906223806553E-3</v>
      </c>
      <c r="U263" s="124"/>
      <c r="V263" s="164">
        <v>44000.039531250004</v>
      </c>
      <c r="W263" s="165">
        <v>8.6914062558207661E-4</v>
      </c>
    </row>
    <row r="264" spans="1:23" ht="11.25" customHeight="1" x14ac:dyDescent="0.3">
      <c r="A264" s="117"/>
      <c r="B264" s="117"/>
      <c r="C264" s="117" t="s">
        <v>324</v>
      </c>
      <c r="D264" s="117"/>
      <c r="E264" s="118"/>
      <c r="F264" s="119">
        <v>3150</v>
      </c>
      <c r="G264" s="120">
        <v>10200</v>
      </c>
      <c r="H264" s="120">
        <v>0</v>
      </c>
      <c r="I264" s="120">
        <v>1756</v>
      </c>
      <c r="J264" s="120">
        <v>2199</v>
      </c>
      <c r="K264" s="121">
        <v>0</v>
      </c>
      <c r="L264" s="122">
        <v>0</v>
      </c>
      <c r="M264" s="122">
        <v>0</v>
      </c>
      <c r="N264" s="122">
        <v>0</v>
      </c>
      <c r="O264" s="122">
        <v>0</v>
      </c>
      <c r="P264" s="122">
        <v>0</v>
      </c>
      <c r="Q264" s="122">
        <v>0</v>
      </c>
      <c r="R264" s="123">
        <v>17305</v>
      </c>
      <c r="S264" s="124">
        <v>12000</v>
      </c>
      <c r="T264" s="125">
        <v>-5305</v>
      </c>
      <c r="U264" s="124" t="s">
        <v>325</v>
      </c>
      <c r="V264" s="164">
        <v>13350</v>
      </c>
      <c r="W264" s="165">
        <v>-3955</v>
      </c>
    </row>
    <row r="265" spans="1:23" ht="11.25" customHeight="1" x14ac:dyDescent="0.3">
      <c r="A265" s="117"/>
      <c r="B265" s="117"/>
      <c r="C265" s="117" t="s">
        <v>326</v>
      </c>
      <c r="D265" s="117"/>
      <c r="E265" s="118"/>
      <c r="F265" s="119">
        <v>750.88</v>
      </c>
      <c r="G265" s="120">
        <v>1202.2</v>
      </c>
      <c r="H265" s="120">
        <v>796.46</v>
      </c>
      <c r="I265" s="120">
        <v>859.15</v>
      </c>
      <c r="J265" s="120">
        <v>800.69</v>
      </c>
      <c r="K265" s="121">
        <v>1084.374267578125</v>
      </c>
      <c r="L265" s="122">
        <v>1084.374267578125</v>
      </c>
      <c r="M265" s="122">
        <v>1084.374267578125</v>
      </c>
      <c r="N265" s="122">
        <v>1084.374267578125</v>
      </c>
      <c r="O265" s="122">
        <v>1084.374267578125</v>
      </c>
      <c r="P265" s="122">
        <v>1084.374267578125</v>
      </c>
      <c r="Q265" s="122">
        <v>1084.374267578125</v>
      </c>
      <c r="R265" s="123">
        <v>11999.999873046876</v>
      </c>
      <c r="S265" s="124">
        <v>12000</v>
      </c>
      <c r="T265" s="125">
        <v>1.2695312398136593E-4</v>
      </c>
      <c r="U265" s="124"/>
      <c r="V265" s="164">
        <v>12000.000546875001</v>
      </c>
      <c r="W265" s="165">
        <v>6.7382812449068297E-4</v>
      </c>
    </row>
    <row r="266" spans="1:23" ht="11.25" customHeight="1" x14ac:dyDescent="0.3">
      <c r="A266" s="117"/>
      <c r="B266" s="117"/>
      <c r="C266" s="117" t="s">
        <v>327</v>
      </c>
      <c r="D266" s="117"/>
      <c r="E266" s="118"/>
      <c r="F266" s="119">
        <v>12075</v>
      </c>
      <c r="G266" s="120">
        <v>12075</v>
      </c>
      <c r="H266" s="120">
        <v>12075</v>
      </c>
      <c r="I266" s="120">
        <v>12075</v>
      </c>
      <c r="J266" s="120">
        <v>12075</v>
      </c>
      <c r="K266" s="121">
        <v>12075</v>
      </c>
      <c r="L266" s="122">
        <v>12075</v>
      </c>
      <c r="M266" s="122">
        <v>12075</v>
      </c>
      <c r="N266" s="122">
        <v>12075</v>
      </c>
      <c r="O266" s="122">
        <v>12075</v>
      </c>
      <c r="P266" s="122">
        <v>12075</v>
      </c>
      <c r="Q266" s="122">
        <v>12075</v>
      </c>
      <c r="R266" s="123">
        <v>144900</v>
      </c>
      <c r="S266" s="124">
        <v>144900</v>
      </c>
      <c r="T266" s="125">
        <v>0</v>
      </c>
      <c r="U266" s="124"/>
      <c r="V266" s="164">
        <v>144900</v>
      </c>
      <c r="W266" s="165">
        <v>0</v>
      </c>
    </row>
    <row r="267" spans="1:23" ht="11.25" customHeight="1" x14ac:dyDescent="0.3">
      <c r="A267" s="117"/>
      <c r="B267" s="117"/>
      <c r="C267" s="117" t="s">
        <v>328</v>
      </c>
      <c r="D267" s="117"/>
      <c r="E267" s="118"/>
      <c r="F267" s="119">
        <v>0</v>
      </c>
      <c r="G267" s="120">
        <v>1254</v>
      </c>
      <c r="H267" s="120">
        <v>0</v>
      </c>
      <c r="I267" s="120">
        <v>0</v>
      </c>
      <c r="J267" s="120">
        <v>730.41</v>
      </c>
      <c r="K267" s="121">
        <v>930.7928466796875</v>
      </c>
      <c r="L267" s="122">
        <v>930.7928466796875</v>
      </c>
      <c r="M267" s="122">
        <v>930.7928466796875</v>
      </c>
      <c r="N267" s="122">
        <v>930.7928466796875</v>
      </c>
      <c r="O267" s="122">
        <v>930.7928466796875</v>
      </c>
      <c r="P267" s="122">
        <v>930.7928466796875</v>
      </c>
      <c r="Q267" s="122">
        <v>930.7928466796875</v>
      </c>
      <c r="R267" s="123">
        <v>8499.9599267578124</v>
      </c>
      <c r="S267" s="124">
        <v>8499.9599999999991</v>
      </c>
      <c r="T267" s="125">
        <v>7.3242186772404239E-5</v>
      </c>
      <c r="U267" s="124"/>
      <c r="V267" s="164">
        <v>8499.9599609375</v>
      </c>
      <c r="W267" s="165">
        <v>3.4179687645519152E-5</v>
      </c>
    </row>
    <row r="268" spans="1:23" ht="11.25" customHeight="1" x14ac:dyDescent="0.3">
      <c r="A268" s="117"/>
      <c r="B268" s="117"/>
      <c r="C268" s="117" t="s">
        <v>329</v>
      </c>
      <c r="D268" s="117"/>
      <c r="E268" s="118"/>
      <c r="F268" s="119">
        <v>0</v>
      </c>
      <c r="G268" s="120">
        <v>0</v>
      </c>
      <c r="H268" s="120">
        <v>0</v>
      </c>
      <c r="I268" s="120">
        <v>0</v>
      </c>
      <c r="J268" s="120">
        <v>0</v>
      </c>
      <c r="K268" s="121">
        <v>285.72000122070313</v>
      </c>
      <c r="L268" s="122">
        <v>285.72000122070313</v>
      </c>
      <c r="M268" s="122">
        <v>285.72000122070313</v>
      </c>
      <c r="N268" s="122">
        <v>285.72000122070313</v>
      </c>
      <c r="O268" s="122">
        <v>285.72000122070313</v>
      </c>
      <c r="P268" s="122">
        <v>285.72000122070313</v>
      </c>
      <c r="Q268" s="122">
        <v>285.72000122070313</v>
      </c>
      <c r="R268" s="123">
        <v>2000.0400085449219</v>
      </c>
      <c r="S268" s="124">
        <v>2000.04</v>
      </c>
      <c r="T268" s="125">
        <v>-8.5449219113797881E-6</v>
      </c>
      <c r="U268" s="124"/>
      <c r="V268" s="164">
        <v>2000.0400390625</v>
      </c>
      <c r="W268" s="165">
        <v>3.0517578125E-5</v>
      </c>
    </row>
    <row r="269" spans="1:23" ht="11.25" customHeight="1" x14ac:dyDescent="0.3">
      <c r="A269" s="117"/>
      <c r="B269" s="117"/>
      <c r="C269" s="126" t="s">
        <v>330</v>
      </c>
      <c r="D269" s="126"/>
      <c r="E269" s="127"/>
      <c r="F269" s="128">
        <v>138072.95999999999</v>
      </c>
      <c r="G269" s="129">
        <v>122155.68000000001</v>
      </c>
      <c r="H269" s="129">
        <v>98386.23000000001</v>
      </c>
      <c r="I269" s="129">
        <v>113653.75999999999</v>
      </c>
      <c r="J269" s="129">
        <v>93268.11</v>
      </c>
      <c r="K269" s="130">
        <v>83145.913177490234</v>
      </c>
      <c r="L269" s="131">
        <v>65145.913177490234</v>
      </c>
      <c r="M269" s="131">
        <v>65145.913177490234</v>
      </c>
      <c r="N269" s="131">
        <v>65145.913177490234</v>
      </c>
      <c r="O269" s="131">
        <v>65145.913177490234</v>
      </c>
      <c r="P269" s="131">
        <v>65145.913177490234</v>
      </c>
      <c r="Q269" s="131">
        <v>65145.913177490234</v>
      </c>
      <c r="R269" s="132">
        <v>1039558.1322424317</v>
      </c>
      <c r="S269" s="133">
        <v>936667.2</v>
      </c>
      <c r="T269" s="134">
        <v>-102890.93224243165</v>
      </c>
      <c r="U269" s="133"/>
      <c r="V269" s="166">
        <v>1028533.8039501953</v>
      </c>
      <c r="W269" s="135">
        <v>-11024.328292236323</v>
      </c>
    </row>
    <row r="270" spans="1:23" ht="11.25" customHeight="1" x14ac:dyDescent="0.3">
      <c r="A270" s="117"/>
      <c r="B270" s="117" t="s">
        <v>39</v>
      </c>
      <c r="C270" s="117"/>
      <c r="D270" s="117"/>
      <c r="E270" s="118"/>
      <c r="F270" s="119"/>
      <c r="G270" s="120"/>
      <c r="H270" s="120"/>
      <c r="I270" s="120"/>
      <c r="J270" s="120"/>
      <c r="K270" s="121"/>
      <c r="L270" s="122"/>
      <c r="M270" s="122"/>
      <c r="N270" s="122"/>
      <c r="O270" s="122"/>
      <c r="P270" s="122"/>
      <c r="Q270" s="122"/>
      <c r="R270" s="123"/>
      <c r="S270" s="124"/>
      <c r="T270" s="125"/>
      <c r="U270" s="124"/>
      <c r="V270" s="164"/>
      <c r="W270" s="165"/>
    </row>
    <row r="271" spans="1:23" ht="11.25" customHeight="1" x14ac:dyDescent="0.3">
      <c r="A271" s="117"/>
      <c r="B271" s="117"/>
      <c r="C271" s="117" t="s">
        <v>331</v>
      </c>
      <c r="D271" s="117"/>
      <c r="E271" s="118"/>
      <c r="F271" s="119">
        <v>8740</v>
      </c>
      <c r="G271" s="120">
        <v>0</v>
      </c>
      <c r="H271" s="120">
        <v>0</v>
      </c>
      <c r="I271" s="120">
        <v>27268.99</v>
      </c>
      <c r="J271" s="120">
        <v>0</v>
      </c>
      <c r="K271" s="121">
        <v>23427.294921875</v>
      </c>
      <c r="L271" s="122">
        <v>23427.294921875</v>
      </c>
      <c r="M271" s="122">
        <v>23427.294921875</v>
      </c>
      <c r="N271" s="122">
        <v>23427.294921875</v>
      </c>
      <c r="O271" s="122">
        <v>23427.294921875</v>
      </c>
      <c r="P271" s="122">
        <v>23427.294921875</v>
      </c>
      <c r="Q271" s="122">
        <v>23427.294921875</v>
      </c>
      <c r="R271" s="123">
        <v>200000.05445312499</v>
      </c>
      <c r="S271" s="124">
        <v>200000.04</v>
      </c>
      <c r="T271" s="125">
        <v>-1.4453124982537702E-2</v>
      </c>
      <c r="U271" s="124"/>
      <c r="V271" s="164">
        <v>200000.05249999999</v>
      </c>
      <c r="W271" s="165">
        <v>-1.953125E-3</v>
      </c>
    </row>
    <row r="272" spans="1:23" ht="11.25" customHeight="1" x14ac:dyDescent="0.3">
      <c r="A272" s="117"/>
      <c r="B272" s="117"/>
      <c r="C272" s="117" t="s">
        <v>332</v>
      </c>
      <c r="D272" s="117"/>
      <c r="E272" s="118"/>
      <c r="F272" s="119">
        <v>0</v>
      </c>
      <c r="G272" s="120">
        <v>2638.74</v>
      </c>
      <c r="H272" s="120">
        <v>1135.08</v>
      </c>
      <c r="I272" s="120">
        <v>3631.46</v>
      </c>
      <c r="J272" s="120">
        <v>0</v>
      </c>
      <c r="K272" s="121">
        <v>1584.9656982421875</v>
      </c>
      <c r="L272" s="122">
        <v>1584.9656982421875</v>
      </c>
      <c r="M272" s="122">
        <v>1584.9656982421875</v>
      </c>
      <c r="N272" s="122">
        <v>1584.9656982421875</v>
      </c>
      <c r="O272" s="122">
        <v>1584.9656982421875</v>
      </c>
      <c r="P272" s="122">
        <v>1584.9656982421875</v>
      </c>
      <c r="Q272" s="122">
        <v>1584.9656982421875</v>
      </c>
      <c r="R272" s="123">
        <v>18500.039887695311</v>
      </c>
      <c r="S272" s="124">
        <v>18500.04</v>
      </c>
      <c r="T272" s="125">
        <v>1.1230468953726813E-4</v>
      </c>
      <c r="U272" s="124"/>
      <c r="V272" s="164">
        <v>18500.039765624999</v>
      </c>
      <c r="W272" s="165">
        <v>-1.220703125E-4</v>
      </c>
    </row>
    <row r="273" spans="1:23" ht="11.25" customHeight="1" x14ac:dyDescent="0.3">
      <c r="A273" s="117"/>
      <c r="B273" s="117"/>
      <c r="C273" s="117" t="s">
        <v>333</v>
      </c>
      <c r="D273" s="117"/>
      <c r="E273" s="118"/>
      <c r="F273" s="119">
        <v>0</v>
      </c>
      <c r="G273" s="120">
        <v>0</v>
      </c>
      <c r="H273" s="120">
        <v>5306.97</v>
      </c>
      <c r="I273" s="120">
        <v>25709.89</v>
      </c>
      <c r="J273" s="120">
        <v>14319.06</v>
      </c>
      <c r="K273" s="121">
        <v>13523.439453125</v>
      </c>
      <c r="L273" s="122">
        <v>13523.439453125</v>
      </c>
      <c r="M273" s="122">
        <v>13523.439453125</v>
      </c>
      <c r="N273" s="122">
        <v>13523.439453125</v>
      </c>
      <c r="O273" s="122">
        <v>13523.439453125</v>
      </c>
      <c r="P273" s="122">
        <v>13523.439453125</v>
      </c>
      <c r="Q273" s="122">
        <v>13523.439453125</v>
      </c>
      <c r="R273" s="123">
        <v>139999.99617187498</v>
      </c>
      <c r="S273" s="124">
        <v>62000.04</v>
      </c>
      <c r="T273" s="125">
        <v>-77999.956171874976</v>
      </c>
      <c r="U273" s="124" t="s">
        <v>334</v>
      </c>
      <c r="V273" s="164">
        <v>140000.00062499999</v>
      </c>
      <c r="W273" s="165">
        <v>4.4531250023283064E-3</v>
      </c>
    </row>
    <row r="274" spans="1:23" ht="11.25" customHeight="1" x14ac:dyDescent="0.3">
      <c r="A274" s="117"/>
      <c r="B274" s="117"/>
      <c r="C274" s="117" t="s">
        <v>335</v>
      </c>
      <c r="D274" s="117"/>
      <c r="E274" s="118"/>
      <c r="F274" s="119">
        <v>0</v>
      </c>
      <c r="G274" s="120">
        <v>0</v>
      </c>
      <c r="H274" s="120">
        <v>0</v>
      </c>
      <c r="I274" s="120">
        <v>1435.21</v>
      </c>
      <c r="J274" s="120">
        <v>0</v>
      </c>
      <c r="K274" s="121">
        <v>0</v>
      </c>
      <c r="L274" s="122">
        <v>0</v>
      </c>
      <c r="M274" s="122">
        <v>0</v>
      </c>
      <c r="N274" s="122">
        <v>0</v>
      </c>
      <c r="O274" s="122">
        <v>0</v>
      </c>
      <c r="P274" s="122">
        <v>0</v>
      </c>
      <c r="Q274" s="122">
        <v>0</v>
      </c>
      <c r="R274" s="123">
        <v>1435.21</v>
      </c>
      <c r="S274" s="124">
        <v>0</v>
      </c>
      <c r="T274" s="125">
        <v>-1435.21</v>
      </c>
      <c r="U274" s="124"/>
      <c r="V274" s="164">
        <v>1435.21</v>
      </c>
      <c r="W274" s="165">
        <v>0</v>
      </c>
    </row>
    <row r="275" spans="1:23" ht="11.25" customHeight="1" x14ac:dyDescent="0.3">
      <c r="A275" s="117"/>
      <c r="B275" s="117"/>
      <c r="C275" s="117" t="s">
        <v>336</v>
      </c>
      <c r="D275" s="117"/>
      <c r="E275" s="118"/>
      <c r="F275" s="119">
        <v>0</v>
      </c>
      <c r="G275" s="120">
        <v>0</v>
      </c>
      <c r="H275" s="120">
        <v>0</v>
      </c>
      <c r="I275" s="120">
        <v>0</v>
      </c>
      <c r="J275" s="120">
        <v>0</v>
      </c>
      <c r="K275" s="121">
        <v>2857.142822265625</v>
      </c>
      <c r="L275" s="122">
        <v>2857.142822265625</v>
      </c>
      <c r="M275" s="122">
        <v>2857.142822265625</v>
      </c>
      <c r="N275" s="122">
        <v>2857.142822265625</v>
      </c>
      <c r="O275" s="122">
        <v>2857.142822265625</v>
      </c>
      <c r="P275" s="122">
        <v>2857.142822265625</v>
      </c>
      <c r="Q275" s="122">
        <v>2857.142822265625</v>
      </c>
      <c r="R275" s="123">
        <v>19999.999755859375</v>
      </c>
      <c r="S275" s="124">
        <v>0.01</v>
      </c>
      <c r="T275" s="125">
        <v>-19999.989755859377</v>
      </c>
      <c r="U275" s="124" t="s">
        <v>65</v>
      </c>
      <c r="V275" s="164">
        <v>20000</v>
      </c>
      <c r="W275" s="165">
        <v>2.44140625E-4</v>
      </c>
    </row>
    <row r="276" spans="1:23" ht="11.25" customHeight="1" x14ac:dyDescent="0.3">
      <c r="A276" s="117"/>
      <c r="B276" s="117"/>
      <c r="C276" s="126" t="s">
        <v>337</v>
      </c>
      <c r="D276" s="126"/>
      <c r="E276" s="127"/>
      <c r="F276" s="128">
        <v>8740</v>
      </c>
      <c r="G276" s="129">
        <v>2638.74</v>
      </c>
      <c r="H276" s="129">
        <v>6442.05</v>
      </c>
      <c r="I276" s="129">
        <v>58045.549999999996</v>
      </c>
      <c r="J276" s="129">
        <v>14319.06</v>
      </c>
      <c r="K276" s="130">
        <v>41392.842895507813</v>
      </c>
      <c r="L276" s="131">
        <v>41392.842895507813</v>
      </c>
      <c r="M276" s="131">
        <v>41392.842895507813</v>
      </c>
      <c r="N276" s="131">
        <v>41392.842895507813</v>
      </c>
      <c r="O276" s="131">
        <v>41392.842895507813</v>
      </c>
      <c r="P276" s="131">
        <v>41392.842895507813</v>
      </c>
      <c r="Q276" s="131">
        <v>41392.842895507813</v>
      </c>
      <c r="R276" s="132">
        <v>379935.30026855465</v>
      </c>
      <c r="S276" s="133">
        <v>280500.13</v>
      </c>
      <c r="T276" s="134">
        <v>-99435.170268554648</v>
      </c>
      <c r="U276" s="133"/>
      <c r="V276" s="166">
        <v>379935.30289062503</v>
      </c>
      <c r="W276" s="135">
        <v>2.6220703148283064E-3</v>
      </c>
    </row>
    <row r="277" spans="1:23" ht="11.25" customHeight="1" x14ac:dyDescent="0.3">
      <c r="A277" s="117"/>
      <c r="B277" s="126" t="s">
        <v>47</v>
      </c>
      <c r="C277" s="126"/>
      <c r="D277" s="126"/>
      <c r="E277" s="127"/>
      <c r="F277" s="128">
        <v>1076143.32</v>
      </c>
      <c r="G277" s="129">
        <v>1289473.6699999997</v>
      </c>
      <c r="H277" s="129">
        <v>1164478.78</v>
      </c>
      <c r="I277" s="129">
        <v>1575769.14</v>
      </c>
      <c r="J277" s="129">
        <v>1268186.7</v>
      </c>
      <c r="K277" s="130">
        <v>1208104.1517628145</v>
      </c>
      <c r="L277" s="131">
        <v>1183978.4093626288</v>
      </c>
      <c r="M277" s="131">
        <v>1183978.4093626288</v>
      </c>
      <c r="N277" s="131">
        <v>1183978.4093626288</v>
      </c>
      <c r="O277" s="131">
        <v>1183978.4093626288</v>
      </c>
      <c r="P277" s="131">
        <v>1183978.4093626288</v>
      </c>
      <c r="Q277" s="131">
        <v>1230711.6593626291</v>
      </c>
      <c r="R277" s="132">
        <v>14732759.467938591</v>
      </c>
      <c r="S277" s="133">
        <v>14650908.509999998</v>
      </c>
      <c r="T277" s="134">
        <v>-81850.957938588501</v>
      </c>
      <c r="U277" s="133"/>
      <c r="V277" s="166">
        <v>14810561.007857138</v>
      </c>
      <c r="W277" s="135">
        <v>77801.539918548355</v>
      </c>
    </row>
    <row r="278" spans="1:23" ht="11.25" customHeight="1" x14ac:dyDescent="0.3">
      <c r="A278" s="126" t="s">
        <v>338</v>
      </c>
      <c r="B278" s="126"/>
      <c r="C278" s="126"/>
      <c r="D278" s="126"/>
      <c r="E278" s="127"/>
      <c r="F278" s="128">
        <v>-9956.690000000177</v>
      </c>
      <c r="G278" s="129">
        <v>-220294.48999999953</v>
      </c>
      <c r="H278" s="129">
        <v>-108997.30000000005</v>
      </c>
      <c r="I278" s="129">
        <v>-199955.61999999988</v>
      </c>
      <c r="J278" s="129">
        <v>187542.3600000001</v>
      </c>
      <c r="K278" s="130">
        <v>138605.67769031064</v>
      </c>
      <c r="L278" s="131">
        <v>111213.03009049618</v>
      </c>
      <c r="M278" s="131">
        <v>111213.03009049618</v>
      </c>
      <c r="N278" s="131">
        <v>111213.03009049618</v>
      </c>
      <c r="O278" s="131">
        <v>111213.03009049618</v>
      </c>
      <c r="P278" s="131">
        <v>111213.03009049618</v>
      </c>
      <c r="Q278" s="131">
        <v>64479.780090495944</v>
      </c>
      <c r="R278" s="132">
        <v>407488.86823328398</v>
      </c>
      <c r="S278" s="133">
        <v>-389865.41999999806</v>
      </c>
      <c r="T278" s="134">
        <v>797354.28823328204</v>
      </c>
      <c r="U278" s="133"/>
      <c r="V278" s="166">
        <v>279472.79517020471</v>
      </c>
      <c r="W278" s="135">
        <v>128016.07306307927</v>
      </c>
    </row>
    <row r="279" spans="1:23" ht="11.25" customHeight="1" x14ac:dyDescent="0.3">
      <c r="A279" s="117" t="s">
        <v>42</v>
      </c>
      <c r="B279" s="117"/>
      <c r="C279" s="117"/>
      <c r="D279" s="117"/>
      <c r="E279" s="118"/>
      <c r="F279" s="119"/>
      <c r="G279" s="120"/>
      <c r="H279" s="120"/>
      <c r="I279" s="120"/>
      <c r="J279" s="120"/>
      <c r="K279" s="121"/>
      <c r="L279" s="122"/>
      <c r="M279" s="122"/>
      <c r="N279" s="122"/>
      <c r="O279" s="122"/>
      <c r="P279" s="122"/>
      <c r="Q279" s="122"/>
      <c r="R279" s="123"/>
      <c r="S279" s="124"/>
      <c r="T279" s="125"/>
      <c r="U279" s="124"/>
      <c r="V279" s="164"/>
      <c r="W279" s="165"/>
    </row>
    <row r="280" spans="1:23" ht="11.25" customHeight="1" x14ac:dyDescent="0.3">
      <c r="A280" s="117"/>
      <c r="B280" s="117" t="s">
        <v>45</v>
      </c>
      <c r="C280" s="117"/>
      <c r="D280" s="117"/>
      <c r="E280" s="118"/>
      <c r="F280" s="119"/>
      <c r="G280" s="120"/>
      <c r="H280" s="120"/>
      <c r="I280" s="120"/>
      <c r="J280" s="120"/>
      <c r="K280" s="121"/>
      <c r="L280" s="122"/>
      <c r="M280" s="122"/>
      <c r="N280" s="122"/>
      <c r="O280" s="122"/>
      <c r="P280" s="122"/>
      <c r="Q280" s="122"/>
      <c r="R280" s="123"/>
      <c r="S280" s="124"/>
      <c r="T280" s="125"/>
      <c r="U280" s="124"/>
      <c r="V280" s="164"/>
      <c r="W280" s="165"/>
    </row>
    <row r="281" spans="1:23" ht="11.25" customHeight="1" x14ac:dyDescent="0.3">
      <c r="A281" s="117"/>
      <c r="B281" s="117"/>
      <c r="C281" s="117" t="s">
        <v>339</v>
      </c>
      <c r="D281" s="117"/>
      <c r="E281" s="118"/>
      <c r="F281" s="119">
        <v>12589.42</v>
      </c>
      <c r="G281" s="120">
        <v>0</v>
      </c>
      <c r="H281" s="120">
        <v>0</v>
      </c>
      <c r="I281" s="120">
        <v>0</v>
      </c>
      <c r="J281" s="120">
        <v>0</v>
      </c>
      <c r="K281" s="121">
        <v>0</v>
      </c>
      <c r="L281" s="122">
        <v>0</v>
      </c>
      <c r="M281" s="122">
        <v>0</v>
      </c>
      <c r="N281" s="122">
        <v>0</v>
      </c>
      <c r="O281" s="122">
        <v>0</v>
      </c>
      <c r="P281" s="122">
        <v>0</v>
      </c>
      <c r="Q281" s="122">
        <v>0</v>
      </c>
      <c r="R281" s="123">
        <v>12589.42</v>
      </c>
      <c r="S281" s="124">
        <v>0</v>
      </c>
      <c r="T281" s="125">
        <v>-12589.42</v>
      </c>
      <c r="U281" s="124"/>
      <c r="V281" s="164">
        <v>12589.42</v>
      </c>
      <c r="W281" s="165">
        <v>0</v>
      </c>
    </row>
    <row r="282" spans="1:23" ht="11.25" customHeight="1" x14ac:dyDescent="0.3">
      <c r="A282" s="117"/>
      <c r="B282" s="117"/>
      <c r="C282" s="126" t="s">
        <v>340</v>
      </c>
      <c r="D282" s="126"/>
      <c r="E282" s="127"/>
      <c r="F282" s="128">
        <v>12589.42</v>
      </c>
      <c r="G282" s="129">
        <v>0</v>
      </c>
      <c r="H282" s="129">
        <v>0</v>
      </c>
      <c r="I282" s="129">
        <v>0</v>
      </c>
      <c r="J282" s="129">
        <v>0</v>
      </c>
      <c r="K282" s="130">
        <v>0</v>
      </c>
      <c r="L282" s="131">
        <v>0</v>
      </c>
      <c r="M282" s="131">
        <v>0</v>
      </c>
      <c r="N282" s="131">
        <v>0</v>
      </c>
      <c r="O282" s="131">
        <v>0</v>
      </c>
      <c r="P282" s="131">
        <v>0</v>
      </c>
      <c r="Q282" s="131">
        <v>0</v>
      </c>
      <c r="R282" s="132">
        <v>12589.42</v>
      </c>
      <c r="S282" s="133">
        <v>0</v>
      </c>
      <c r="T282" s="134">
        <v>-12589.42</v>
      </c>
      <c r="U282" s="133"/>
      <c r="V282" s="166">
        <v>12589.42</v>
      </c>
      <c r="W282" s="135">
        <v>0</v>
      </c>
    </row>
    <row r="283" spans="1:23" ht="11.25" customHeight="1" x14ac:dyDescent="0.3">
      <c r="A283" s="117"/>
      <c r="B283" s="126" t="s">
        <v>46</v>
      </c>
      <c r="C283" s="126"/>
      <c r="D283" s="126"/>
      <c r="E283" s="127"/>
      <c r="F283" s="128">
        <v>12589.42</v>
      </c>
      <c r="G283" s="129">
        <v>0</v>
      </c>
      <c r="H283" s="129">
        <v>0</v>
      </c>
      <c r="I283" s="129">
        <v>0</v>
      </c>
      <c r="J283" s="129">
        <v>0</v>
      </c>
      <c r="K283" s="130">
        <v>0</v>
      </c>
      <c r="L283" s="131">
        <v>0</v>
      </c>
      <c r="M283" s="131">
        <v>0</v>
      </c>
      <c r="N283" s="131">
        <v>0</v>
      </c>
      <c r="O283" s="131">
        <v>0</v>
      </c>
      <c r="P283" s="131">
        <v>0</v>
      </c>
      <c r="Q283" s="131">
        <v>0</v>
      </c>
      <c r="R283" s="132">
        <v>12589.42</v>
      </c>
      <c r="S283" s="133">
        <v>0</v>
      </c>
      <c r="T283" s="134">
        <v>-12589.42</v>
      </c>
      <c r="U283" s="133"/>
      <c r="V283" s="166">
        <v>12589.42</v>
      </c>
      <c r="W283" s="135">
        <v>0</v>
      </c>
    </row>
    <row r="284" spans="1:23" ht="11.25" customHeight="1" x14ac:dyDescent="0.3">
      <c r="A284" s="126" t="s">
        <v>48</v>
      </c>
      <c r="B284" s="126"/>
      <c r="C284" s="126"/>
      <c r="D284" s="126"/>
      <c r="E284" s="127"/>
      <c r="F284" s="128">
        <v>-22546.110000000175</v>
      </c>
      <c r="G284" s="129">
        <v>-220294.48999999953</v>
      </c>
      <c r="H284" s="129">
        <v>-108997.30000000005</v>
      </c>
      <c r="I284" s="129">
        <v>-199955.61999999988</v>
      </c>
      <c r="J284" s="129">
        <v>187542.3600000001</v>
      </c>
      <c r="K284" s="130">
        <v>138605.67769031064</v>
      </c>
      <c r="L284" s="131">
        <v>111213.03009049618</v>
      </c>
      <c r="M284" s="131">
        <v>111213.03009049618</v>
      </c>
      <c r="N284" s="131">
        <v>111213.03009049618</v>
      </c>
      <c r="O284" s="131">
        <v>111213.03009049618</v>
      </c>
      <c r="P284" s="131">
        <v>111213.03009049618</v>
      </c>
      <c r="Q284" s="131">
        <v>64479.780090495944</v>
      </c>
      <c r="R284" s="132">
        <v>394899.448233284</v>
      </c>
      <c r="S284" s="133">
        <v>-389865.41999999806</v>
      </c>
      <c r="T284" s="134">
        <v>784764.86823328212</v>
      </c>
      <c r="U284" s="133"/>
      <c r="V284" s="166">
        <v>266883.37517020473</v>
      </c>
      <c r="W284" s="135">
        <v>128016.07306307927</v>
      </c>
    </row>
    <row r="285" spans="1:23" ht="11.25" customHeight="1" x14ac:dyDescent="0.3">
      <c r="A285" s="117"/>
      <c r="B285" s="117"/>
      <c r="C285" s="117"/>
      <c r="D285" s="117"/>
      <c r="E285" s="118"/>
      <c r="F285" s="119"/>
      <c r="G285" s="120"/>
      <c r="H285" s="120"/>
      <c r="I285" s="120"/>
      <c r="J285" s="120"/>
      <c r="K285" s="121"/>
      <c r="L285" s="122"/>
      <c r="M285" s="122"/>
      <c r="N285" s="122"/>
      <c r="O285" s="122"/>
      <c r="P285" s="122"/>
      <c r="Q285" s="122"/>
      <c r="R285" s="123"/>
      <c r="S285" s="124"/>
      <c r="T285" s="125"/>
      <c r="U285" s="124"/>
      <c r="V285" s="164"/>
      <c r="W285" s="165"/>
    </row>
    <row r="286" spans="1:23" ht="11.25" customHeight="1" x14ac:dyDescent="0.3">
      <c r="A286" s="136" t="s">
        <v>341</v>
      </c>
      <c r="B286" s="136"/>
      <c r="C286" s="137"/>
      <c r="D286" s="137"/>
      <c r="E286" s="138" t="s">
        <v>354</v>
      </c>
      <c r="F286" s="139" t="s">
        <v>355</v>
      </c>
      <c r="G286" s="140" t="s">
        <v>356</v>
      </c>
      <c r="H286" s="140" t="s">
        <v>357</v>
      </c>
      <c r="I286" s="140" t="s">
        <v>358</v>
      </c>
      <c r="J286" s="140" t="s">
        <v>359</v>
      </c>
      <c r="K286" s="141" t="s">
        <v>360</v>
      </c>
      <c r="L286" s="142" t="s">
        <v>361</v>
      </c>
      <c r="M286" s="142" t="s">
        <v>362</v>
      </c>
      <c r="N286" s="142" t="s">
        <v>363</v>
      </c>
      <c r="O286" s="142" t="s">
        <v>364</v>
      </c>
      <c r="P286" s="142" t="s">
        <v>365</v>
      </c>
      <c r="Q286" s="142" t="s">
        <v>354</v>
      </c>
      <c r="R286" s="143" t="s">
        <v>353</v>
      </c>
      <c r="S286" s="144" t="s">
        <v>19</v>
      </c>
      <c r="T286" s="145" t="s">
        <v>20</v>
      </c>
      <c r="U286" s="146" t="s">
        <v>54</v>
      </c>
      <c r="V286" s="167" t="s">
        <v>55</v>
      </c>
      <c r="W286" s="147" t="s">
        <v>56</v>
      </c>
    </row>
    <row r="287" spans="1:23" ht="11.25" customHeight="1" x14ac:dyDescent="0.3">
      <c r="A287" s="117" t="s">
        <v>48</v>
      </c>
      <c r="B287" s="117"/>
      <c r="C287" s="117"/>
      <c r="D287" s="117"/>
      <c r="E287" s="118"/>
      <c r="F287" s="119">
        <v>-22546.110000000175</v>
      </c>
      <c r="G287" s="120">
        <v>-220294.48999999953</v>
      </c>
      <c r="H287" s="120">
        <v>-108997.30000000005</v>
      </c>
      <c r="I287" s="120">
        <v>-199955.61999999988</v>
      </c>
      <c r="J287" s="120">
        <v>187542.3600000001</v>
      </c>
      <c r="K287" s="121">
        <v>138605.67769031064</v>
      </c>
      <c r="L287" s="122">
        <v>111213.03009049618</v>
      </c>
      <c r="M287" s="122">
        <v>111213.03009049618</v>
      </c>
      <c r="N287" s="122">
        <v>111213.03009049618</v>
      </c>
      <c r="O287" s="122">
        <v>111213.03009049618</v>
      </c>
      <c r="P287" s="122">
        <v>111213.03009049618</v>
      </c>
      <c r="Q287" s="122">
        <v>64479.780090495944</v>
      </c>
      <c r="R287" s="123">
        <v>394899.448233284</v>
      </c>
      <c r="S287" s="124">
        <v>-389865.41999999806</v>
      </c>
      <c r="T287" s="125">
        <v>784764.86823328212</v>
      </c>
      <c r="U287" s="124"/>
      <c r="V287" s="164">
        <v>266883.37517020473</v>
      </c>
      <c r="W287" s="165">
        <v>128016.07306307927</v>
      </c>
    </row>
    <row r="288" spans="1:23" ht="11.25" customHeight="1" x14ac:dyDescent="0.3">
      <c r="A288" s="126" t="s">
        <v>49</v>
      </c>
      <c r="B288" s="126"/>
      <c r="C288" s="126"/>
      <c r="D288" s="126"/>
      <c r="E288" s="127"/>
      <c r="F288" s="128"/>
      <c r="G288" s="129"/>
      <c r="H288" s="129"/>
      <c r="I288" s="129"/>
      <c r="J288" s="129"/>
      <c r="K288" s="130"/>
      <c r="L288" s="131"/>
      <c r="M288" s="131"/>
      <c r="N288" s="131"/>
      <c r="O288" s="131"/>
      <c r="P288" s="131"/>
      <c r="Q288" s="131"/>
      <c r="R288" s="132"/>
      <c r="S288" s="133"/>
      <c r="T288" s="134"/>
      <c r="U288" s="133"/>
      <c r="V288" s="166"/>
      <c r="W288" s="135"/>
    </row>
    <row r="289" spans="1:23" ht="11.25" customHeight="1" x14ac:dyDescent="0.3">
      <c r="A289" s="117"/>
      <c r="B289" s="117" t="s">
        <v>342</v>
      </c>
      <c r="C289" s="117"/>
      <c r="D289" s="117"/>
      <c r="E289" s="118"/>
      <c r="F289" s="119"/>
      <c r="G289" s="120"/>
      <c r="H289" s="120"/>
      <c r="I289" s="120"/>
      <c r="J289" s="120"/>
      <c r="K289" s="121"/>
      <c r="L289" s="122"/>
      <c r="M289" s="122"/>
      <c r="N289" s="122"/>
      <c r="O289" s="122"/>
      <c r="P289" s="122"/>
      <c r="Q289" s="122"/>
      <c r="R289" s="123"/>
      <c r="S289" s="124"/>
      <c r="T289" s="125"/>
      <c r="U289" s="124"/>
      <c r="V289" s="164"/>
      <c r="W289" s="165"/>
    </row>
    <row r="290" spans="1:23" ht="11.25" customHeight="1" x14ac:dyDescent="0.3">
      <c r="A290" s="117"/>
      <c r="B290" s="117"/>
      <c r="C290" s="117" t="s">
        <v>343</v>
      </c>
      <c r="D290" s="117"/>
      <c r="E290" s="118"/>
      <c r="F290" s="119">
        <v>0</v>
      </c>
      <c r="G290" s="120">
        <v>0</v>
      </c>
      <c r="H290" s="120">
        <v>0</v>
      </c>
      <c r="I290" s="120">
        <v>0</v>
      </c>
      <c r="J290" s="120">
        <v>0</v>
      </c>
      <c r="K290" s="121">
        <v>0</v>
      </c>
      <c r="L290" s="122">
        <v>0</v>
      </c>
      <c r="M290" s="122">
        <v>0</v>
      </c>
      <c r="N290" s="122">
        <v>0</v>
      </c>
      <c r="O290" s="122">
        <v>0</v>
      </c>
      <c r="P290" s="122">
        <v>0</v>
      </c>
      <c r="Q290" s="122">
        <v>0</v>
      </c>
      <c r="R290" s="123">
        <v>0</v>
      </c>
      <c r="S290" s="124">
        <v>0</v>
      </c>
      <c r="T290" s="125">
        <v>0</v>
      </c>
      <c r="U290" s="124"/>
      <c r="V290" s="164">
        <v>0</v>
      </c>
      <c r="W290" s="165">
        <v>0</v>
      </c>
    </row>
    <row r="291" spans="1:23" ht="11.25" customHeight="1" x14ac:dyDescent="0.3">
      <c r="A291" s="117"/>
      <c r="B291" s="117"/>
      <c r="C291" s="117" t="s">
        <v>344</v>
      </c>
      <c r="D291" s="117"/>
      <c r="E291" s="118"/>
      <c r="F291" s="119">
        <v>3978.91</v>
      </c>
      <c r="G291" s="120">
        <v>4843.09</v>
      </c>
      <c r="H291" s="120">
        <v>-8822</v>
      </c>
      <c r="I291" s="120">
        <v>4931.84</v>
      </c>
      <c r="J291" s="120">
        <v>4842.7700000000004</v>
      </c>
      <c r="K291" s="121">
        <v>0</v>
      </c>
      <c r="L291" s="122">
        <v>0</v>
      </c>
      <c r="M291" s="122">
        <v>0</v>
      </c>
      <c r="N291" s="122">
        <v>0</v>
      </c>
      <c r="O291" s="122">
        <v>0</v>
      </c>
      <c r="P291" s="122">
        <v>0</v>
      </c>
      <c r="Q291" s="122">
        <v>0</v>
      </c>
      <c r="R291" s="123">
        <v>9774.61</v>
      </c>
      <c r="S291" s="124">
        <v>0</v>
      </c>
      <c r="T291" s="125">
        <v>9774.61</v>
      </c>
      <c r="U291" s="124"/>
      <c r="V291" s="164">
        <v>4931.84</v>
      </c>
      <c r="W291" s="165">
        <v>4842.7700000000004</v>
      </c>
    </row>
    <row r="292" spans="1:23" ht="11.25" customHeight="1" x14ac:dyDescent="0.3">
      <c r="A292" s="117"/>
      <c r="B292" s="117"/>
      <c r="C292" s="117" t="s">
        <v>345</v>
      </c>
      <c r="D292" s="117"/>
      <c r="E292" s="118"/>
      <c r="F292" s="119">
        <v>0</v>
      </c>
      <c r="G292" s="120">
        <v>15.33</v>
      </c>
      <c r="H292" s="120">
        <v>0</v>
      </c>
      <c r="I292" s="120">
        <v>0</v>
      </c>
      <c r="J292" s="120">
        <v>0</v>
      </c>
      <c r="K292" s="121">
        <v>-2.190000057220459</v>
      </c>
      <c r="L292" s="122">
        <v>-2.190000057220459</v>
      </c>
      <c r="M292" s="122">
        <v>-2.190000057220459</v>
      </c>
      <c r="N292" s="122">
        <v>-2.190000057220459</v>
      </c>
      <c r="O292" s="122">
        <v>-2.190000057220459</v>
      </c>
      <c r="P292" s="122">
        <v>-2.190000057220459</v>
      </c>
      <c r="Q292" s="122">
        <v>-2.190000057220459</v>
      </c>
      <c r="R292" s="123">
        <v>-4.0054321281957073E-7</v>
      </c>
      <c r="S292" s="124">
        <v>0</v>
      </c>
      <c r="T292" s="125">
        <v>-4.0054321281957073E-7</v>
      </c>
      <c r="U292" s="124"/>
      <c r="V292" s="164">
        <v>7.6293945383554274E-8</v>
      </c>
      <c r="W292" s="165">
        <v>-4.76837158203125E-7</v>
      </c>
    </row>
    <row r="293" spans="1:23" ht="11.25" customHeight="1" x14ac:dyDescent="0.3">
      <c r="A293" s="117"/>
      <c r="B293" s="117"/>
      <c r="C293" s="117" t="s">
        <v>346</v>
      </c>
      <c r="D293" s="117"/>
      <c r="E293" s="118"/>
      <c r="F293" s="119">
        <v>8038.65</v>
      </c>
      <c r="G293" s="120">
        <v>4408.7700000000004</v>
      </c>
      <c r="H293" s="120">
        <v>-5377.36</v>
      </c>
      <c r="I293" s="120">
        <v>-148.53</v>
      </c>
      <c r="J293" s="120">
        <v>394.91</v>
      </c>
      <c r="K293" s="121">
        <v>-1045.2056884765625</v>
      </c>
      <c r="L293" s="122">
        <v>-1045.2056884765625</v>
      </c>
      <c r="M293" s="122">
        <v>-1045.2056884765625</v>
      </c>
      <c r="N293" s="122">
        <v>-1045.2056884765625</v>
      </c>
      <c r="O293" s="122">
        <v>-1045.2056884765625</v>
      </c>
      <c r="P293" s="122">
        <v>-1045.2056884765625</v>
      </c>
      <c r="Q293" s="122">
        <v>-1045.2056884765625</v>
      </c>
      <c r="R293" s="123">
        <v>1.8066406300931703E-4</v>
      </c>
      <c r="S293" s="124">
        <v>0</v>
      </c>
      <c r="T293" s="125">
        <v>1.8066406300931703E-4</v>
      </c>
      <c r="U293" s="124"/>
      <c r="V293" s="164">
        <v>2.1484375065483619E-4</v>
      </c>
      <c r="W293" s="165">
        <v>-3.4179687645519152E-5</v>
      </c>
    </row>
    <row r="294" spans="1:23" ht="11.25" customHeight="1" x14ac:dyDescent="0.3">
      <c r="A294" s="117"/>
      <c r="B294" s="117"/>
      <c r="C294" s="126" t="s">
        <v>347</v>
      </c>
      <c r="D294" s="126"/>
      <c r="E294" s="127"/>
      <c r="F294" s="128">
        <v>12017.56</v>
      </c>
      <c r="G294" s="129">
        <v>9267.19</v>
      </c>
      <c r="H294" s="129">
        <v>-14199.36</v>
      </c>
      <c r="I294" s="129">
        <v>4783.3100000000004</v>
      </c>
      <c r="J294" s="129">
        <v>5237.68</v>
      </c>
      <c r="K294" s="130">
        <v>-1047.395688533783</v>
      </c>
      <c r="L294" s="131">
        <v>-1047.395688533783</v>
      </c>
      <c r="M294" s="131">
        <v>-1047.395688533783</v>
      </c>
      <c r="N294" s="131">
        <v>-1047.395688533783</v>
      </c>
      <c r="O294" s="131">
        <v>-1047.395688533783</v>
      </c>
      <c r="P294" s="131">
        <v>-1047.395688533783</v>
      </c>
      <c r="Q294" s="131">
        <v>-1047.395688533783</v>
      </c>
      <c r="R294" s="132">
        <v>9774.6101802635203</v>
      </c>
      <c r="S294" s="133">
        <v>0</v>
      </c>
      <c r="T294" s="134">
        <v>9774.6101802635203</v>
      </c>
      <c r="U294" s="133"/>
      <c r="V294" s="166">
        <v>4931.8402149200447</v>
      </c>
      <c r="W294" s="135">
        <v>4842.7699653434756</v>
      </c>
    </row>
    <row r="295" spans="1:23" ht="11.25" customHeight="1" x14ac:dyDescent="0.3">
      <c r="A295" s="117"/>
      <c r="B295" s="117" t="s">
        <v>348</v>
      </c>
      <c r="C295" s="117"/>
      <c r="D295" s="117"/>
      <c r="E295" s="118"/>
      <c r="F295" s="119"/>
      <c r="G295" s="120"/>
      <c r="H295" s="120"/>
      <c r="I295" s="120"/>
      <c r="J295" s="120"/>
      <c r="K295" s="121"/>
      <c r="L295" s="122"/>
      <c r="M295" s="122"/>
      <c r="N295" s="122"/>
      <c r="O295" s="122"/>
      <c r="P295" s="122"/>
      <c r="Q295" s="122"/>
      <c r="R295" s="123"/>
      <c r="S295" s="124"/>
      <c r="T295" s="125"/>
      <c r="U295" s="124"/>
      <c r="V295" s="164"/>
      <c r="W295" s="165"/>
    </row>
    <row r="296" spans="1:23" ht="11.25" customHeight="1" x14ac:dyDescent="0.3">
      <c r="A296" s="117"/>
      <c r="B296" s="117"/>
      <c r="C296" s="117" t="s">
        <v>349</v>
      </c>
      <c r="D296" s="117"/>
      <c r="E296" s="118"/>
      <c r="F296" s="119">
        <v>0</v>
      </c>
      <c r="G296" s="120">
        <v>0</v>
      </c>
      <c r="H296" s="120">
        <v>0</v>
      </c>
      <c r="I296" s="120">
        <v>0</v>
      </c>
      <c r="J296" s="120">
        <v>0</v>
      </c>
      <c r="K296" s="121">
        <v>0</v>
      </c>
      <c r="L296" s="122">
        <v>0</v>
      </c>
      <c r="M296" s="122">
        <v>0</v>
      </c>
      <c r="N296" s="122">
        <v>0</v>
      </c>
      <c r="O296" s="122">
        <v>0</v>
      </c>
      <c r="P296" s="122">
        <v>0</v>
      </c>
      <c r="Q296" s="122">
        <v>0</v>
      </c>
      <c r="R296" s="123">
        <v>0</v>
      </c>
      <c r="S296" s="124">
        <v>0</v>
      </c>
      <c r="T296" s="125">
        <v>0</v>
      </c>
      <c r="U296" s="124"/>
      <c r="V296" s="164">
        <v>0</v>
      </c>
      <c r="W296" s="165">
        <v>0</v>
      </c>
    </row>
    <row r="297" spans="1:23" ht="11.25" customHeight="1" x14ac:dyDescent="0.3">
      <c r="A297" s="117"/>
      <c r="B297" s="117"/>
      <c r="C297" s="126" t="s">
        <v>350</v>
      </c>
      <c r="D297" s="126"/>
      <c r="E297" s="127"/>
      <c r="F297" s="128">
        <v>0</v>
      </c>
      <c r="G297" s="129">
        <v>0</v>
      </c>
      <c r="H297" s="129">
        <v>0</v>
      </c>
      <c r="I297" s="129">
        <v>0</v>
      </c>
      <c r="J297" s="129">
        <v>0</v>
      </c>
      <c r="K297" s="130">
        <v>0</v>
      </c>
      <c r="L297" s="131">
        <v>0</v>
      </c>
      <c r="M297" s="131">
        <v>0</v>
      </c>
      <c r="N297" s="131">
        <v>0</v>
      </c>
      <c r="O297" s="131">
        <v>0</v>
      </c>
      <c r="P297" s="131">
        <v>0</v>
      </c>
      <c r="Q297" s="131">
        <v>0</v>
      </c>
      <c r="R297" s="132">
        <v>0</v>
      </c>
      <c r="S297" s="133">
        <v>0</v>
      </c>
      <c r="T297" s="134">
        <v>0</v>
      </c>
      <c r="U297" s="133"/>
      <c r="V297" s="166">
        <v>0</v>
      </c>
      <c r="W297" s="135">
        <v>0</v>
      </c>
    </row>
    <row r="298" spans="1:23" ht="11.25" customHeight="1" x14ac:dyDescent="0.3">
      <c r="A298" s="117"/>
      <c r="B298" s="126" t="s">
        <v>351</v>
      </c>
      <c r="C298" s="126"/>
      <c r="D298" s="126"/>
      <c r="E298" s="127"/>
      <c r="F298" s="128">
        <v>12017.56</v>
      </c>
      <c r="G298" s="129">
        <v>9267.19</v>
      </c>
      <c r="H298" s="129">
        <v>-14199.36</v>
      </c>
      <c r="I298" s="129">
        <v>4783.3100000000004</v>
      </c>
      <c r="J298" s="129">
        <v>5237.68</v>
      </c>
      <c r="K298" s="130">
        <v>-1047.395688533783</v>
      </c>
      <c r="L298" s="131">
        <v>-1047.395688533783</v>
      </c>
      <c r="M298" s="131">
        <v>-1047.395688533783</v>
      </c>
      <c r="N298" s="131">
        <v>-1047.395688533783</v>
      </c>
      <c r="O298" s="131">
        <v>-1047.395688533783</v>
      </c>
      <c r="P298" s="131">
        <v>-1047.395688533783</v>
      </c>
      <c r="Q298" s="131">
        <v>-1047.395688533783</v>
      </c>
      <c r="R298" s="132">
        <v>9774.6101802635203</v>
      </c>
      <c r="S298" s="133">
        <v>0</v>
      </c>
      <c r="T298" s="134">
        <v>9774.6101802635203</v>
      </c>
      <c r="U298" s="133"/>
      <c r="V298" s="166">
        <v>4931.8402149200447</v>
      </c>
      <c r="W298" s="135">
        <v>4842.7699653434756</v>
      </c>
    </row>
    <row r="299" spans="1:23" ht="11.25" customHeight="1" x14ac:dyDescent="0.3">
      <c r="A299" s="126" t="s">
        <v>366</v>
      </c>
      <c r="B299" s="126"/>
      <c r="C299" s="126"/>
      <c r="D299" s="126"/>
      <c r="E299" s="127"/>
      <c r="F299" s="128">
        <v>-10528.550000000176</v>
      </c>
      <c r="G299" s="129">
        <v>-211027.29999999952</v>
      </c>
      <c r="H299" s="129">
        <v>-123196.66000000005</v>
      </c>
      <c r="I299" s="129">
        <v>-195172.30999999988</v>
      </c>
      <c r="J299" s="129">
        <v>192780.0400000001</v>
      </c>
      <c r="K299" s="130">
        <v>137558.28200177685</v>
      </c>
      <c r="L299" s="131">
        <v>110165.63440196239</v>
      </c>
      <c r="M299" s="131">
        <v>110165.63440196239</v>
      </c>
      <c r="N299" s="131">
        <v>110165.63440196239</v>
      </c>
      <c r="O299" s="131">
        <v>110165.63440196239</v>
      </c>
      <c r="P299" s="131">
        <v>110165.63440196239</v>
      </c>
      <c r="Q299" s="131">
        <v>63432.384401962161</v>
      </c>
      <c r="R299" s="132">
        <v>404674.05841354752</v>
      </c>
      <c r="S299" s="133">
        <v>-389865.41999999806</v>
      </c>
      <c r="T299" s="134">
        <v>794539.47841354553</v>
      </c>
      <c r="U299" s="133"/>
      <c r="V299" s="166">
        <v>271815.21538512479</v>
      </c>
      <c r="W299" s="135">
        <v>132858.84302842274</v>
      </c>
    </row>
    <row r="300" spans="1:23" ht="11.25" customHeight="1" x14ac:dyDescent="0.3">
      <c r="A300" s="117"/>
      <c r="B300" s="117"/>
      <c r="C300" s="117"/>
      <c r="D300" s="117"/>
      <c r="E300" s="118"/>
      <c r="F300" s="119"/>
      <c r="G300" s="120"/>
      <c r="H300" s="120"/>
      <c r="I300" s="120"/>
      <c r="J300" s="120"/>
      <c r="K300" s="121"/>
      <c r="L300" s="122"/>
      <c r="M300" s="122"/>
      <c r="N300" s="122"/>
      <c r="O300" s="122"/>
      <c r="P300" s="122"/>
      <c r="Q300" s="122"/>
      <c r="R300" s="123"/>
      <c r="S300" s="124"/>
      <c r="T300" s="125"/>
      <c r="U300" s="124"/>
      <c r="V300" s="164"/>
      <c r="W300" s="165"/>
    </row>
    <row r="301" spans="1:23" ht="11.25" customHeight="1" x14ac:dyDescent="0.3">
      <c r="A301" s="148" t="s">
        <v>51</v>
      </c>
      <c r="B301" s="149"/>
      <c r="C301" s="149"/>
      <c r="D301" s="149"/>
      <c r="E301" s="150" t="s">
        <v>354</v>
      </c>
      <c r="F301" s="151" t="s">
        <v>355</v>
      </c>
      <c r="G301" s="152" t="s">
        <v>356</v>
      </c>
      <c r="H301" s="152" t="s">
        <v>357</v>
      </c>
      <c r="I301" s="152" t="s">
        <v>358</v>
      </c>
      <c r="J301" s="152" t="s">
        <v>359</v>
      </c>
      <c r="K301" s="153" t="s">
        <v>360</v>
      </c>
      <c r="L301" s="154" t="s">
        <v>361</v>
      </c>
      <c r="M301" s="154" t="s">
        <v>362</v>
      </c>
      <c r="N301" s="154" t="s">
        <v>363</v>
      </c>
      <c r="O301" s="154" t="s">
        <v>364</v>
      </c>
      <c r="P301" s="154" t="s">
        <v>365</v>
      </c>
      <c r="Q301" s="154" t="s">
        <v>354</v>
      </c>
      <c r="R301" s="155" t="s">
        <v>353</v>
      </c>
      <c r="S301" s="124" t="s">
        <v>19</v>
      </c>
      <c r="T301" s="125"/>
      <c r="U301" s="124"/>
      <c r="V301" s="164"/>
      <c r="W301" s="165"/>
    </row>
    <row r="302" spans="1:23" ht="11.25" customHeight="1" x14ac:dyDescent="0.3">
      <c r="A302" s="156" t="s">
        <v>367</v>
      </c>
      <c r="B302" s="156"/>
      <c r="C302" s="156"/>
      <c r="D302" s="156"/>
      <c r="E302" s="157">
        <v>0</v>
      </c>
      <c r="F302" s="158">
        <v>-10528.550000000176</v>
      </c>
      <c r="G302" s="159">
        <v>-211027.29999999952</v>
      </c>
      <c r="H302" s="159">
        <v>-123196.66000000005</v>
      </c>
      <c r="I302" s="159">
        <v>-195172.30999999988</v>
      </c>
      <c r="J302" s="159">
        <v>192780.0400000001</v>
      </c>
      <c r="K302" s="160">
        <v>137558.28200177685</v>
      </c>
      <c r="L302" s="161">
        <v>110165.63440196239</v>
      </c>
      <c r="M302" s="161">
        <v>110165.63440196239</v>
      </c>
      <c r="N302" s="161">
        <v>110165.63440196239</v>
      </c>
      <c r="O302" s="161">
        <v>110165.63440196239</v>
      </c>
      <c r="P302" s="161">
        <v>110165.63440196239</v>
      </c>
      <c r="Q302" s="161">
        <v>63432.384401962161</v>
      </c>
      <c r="R302" s="162">
        <v>404674.05841354752</v>
      </c>
      <c r="S302" s="124"/>
      <c r="T302" s="125"/>
      <c r="U302" s="124"/>
      <c r="V302" s="164"/>
      <c r="W302" s="165"/>
    </row>
    <row r="303" spans="1:23" ht="11.25" customHeight="1" x14ac:dyDescent="0.3">
      <c r="A303" s="117" t="s">
        <v>368</v>
      </c>
      <c r="B303" s="117"/>
      <c r="C303" s="117"/>
      <c r="D303" s="117"/>
      <c r="E303" s="118">
        <v>4204320.45</v>
      </c>
      <c r="F303" s="119">
        <v>4193791.9</v>
      </c>
      <c r="G303" s="120">
        <v>3982764.6000000006</v>
      </c>
      <c r="H303" s="120">
        <v>3859567.9400000004</v>
      </c>
      <c r="I303" s="120">
        <v>3664395.6300000004</v>
      </c>
      <c r="J303" s="120">
        <v>3857175.6700000004</v>
      </c>
      <c r="K303" s="121">
        <v>3994733.9520017775</v>
      </c>
      <c r="L303" s="122">
        <v>4104899.5864037396</v>
      </c>
      <c r="M303" s="122">
        <v>4215065.2208057018</v>
      </c>
      <c r="N303" s="122">
        <v>4325230.855207664</v>
      </c>
      <c r="O303" s="122">
        <v>4435396.4896096261</v>
      </c>
      <c r="P303" s="122">
        <v>4545562.1240115883</v>
      </c>
      <c r="Q303" s="122">
        <v>4608994.5084135504</v>
      </c>
      <c r="R303" s="123"/>
      <c r="S303" s="124"/>
      <c r="T303" s="125"/>
      <c r="U303" s="124"/>
      <c r="V303" s="164"/>
      <c r="W303" s="165"/>
    </row>
    <row r="304" spans="1:23" ht="11.25" customHeight="1" x14ac:dyDescent="0.3">
      <c r="A304" s="117" t="s">
        <v>369</v>
      </c>
      <c r="B304" s="117"/>
      <c r="C304" s="117"/>
      <c r="D304" s="117"/>
      <c r="E304" s="118">
        <v>4204319.8520792359</v>
      </c>
      <c r="F304" s="119">
        <v>3667394.0394823933</v>
      </c>
      <c r="G304" s="120">
        <v>3577900.831533988</v>
      </c>
      <c r="H304" s="120">
        <v>3438675.6654703487</v>
      </c>
      <c r="I304" s="120">
        <v>3298303.3390258499</v>
      </c>
      <c r="J304" s="120">
        <v>3355845.8454737514</v>
      </c>
      <c r="K304" s="121">
        <v>3322976.9950661846</v>
      </c>
      <c r="L304" s="122">
        <v>3250447.5079398677</v>
      </c>
      <c r="M304" s="122">
        <v>3419848.165549879</v>
      </c>
      <c r="N304" s="122">
        <v>3556952.3861286398</v>
      </c>
      <c r="O304" s="122">
        <v>3542537.8188265413</v>
      </c>
      <c r="P304" s="122">
        <v>3539038.942774443</v>
      </c>
      <c r="Q304" s="122">
        <v>3814454.9363077497</v>
      </c>
      <c r="R304" s="123"/>
      <c r="S304" s="124"/>
      <c r="T304" s="125"/>
      <c r="U304" s="124"/>
      <c r="V304" s="164"/>
      <c r="W304" s="165"/>
    </row>
  </sheetData>
  <mergeCells count="1">
    <mergeCell ref="V5:W5"/>
  </mergeCells>
  <conditionalFormatting sqref="W9">
    <cfRule type="expression" dxfId="501" priority="1" stopIfTrue="1">
      <formula>AND(NOT(ISBLANK(T9)),ABS(W9)&gt;PreviousMonthMinimumDiff)</formula>
    </cfRule>
    <cfRule type="expression" dxfId="500" priority="2" stopIfTrue="1">
      <formula>AND(ISBLANK(T9),ABS(W9)&gt;PreviousMonthMinimumDiff)</formula>
    </cfRule>
  </conditionalFormatting>
  <conditionalFormatting sqref="W10">
    <cfRule type="expression" dxfId="499" priority="3" stopIfTrue="1">
      <formula>AND(NOT(ISBLANK(T10)),ABS(W10)&gt;PreviousMonthMinimumDiff)</formula>
    </cfRule>
    <cfRule type="expression" dxfId="498" priority="4" stopIfTrue="1">
      <formula>AND(ISBLANK(T10),ABS(W10)&gt;PreviousMonthMinimumDiff)</formula>
    </cfRule>
  </conditionalFormatting>
  <conditionalFormatting sqref="W13">
    <cfRule type="expression" dxfId="497" priority="5" stopIfTrue="1">
      <formula>AND(NOT(ISBLANK(T13)),ABS(W13)&gt;PreviousMonthMinimumDiff)</formula>
    </cfRule>
    <cfRule type="expression" dxfId="496" priority="6" stopIfTrue="1">
      <formula>AND(ISBLANK(T13),ABS(W13)&gt;PreviousMonthMinimumDiff)</formula>
    </cfRule>
  </conditionalFormatting>
  <conditionalFormatting sqref="W14">
    <cfRule type="expression" dxfId="495" priority="7" stopIfTrue="1">
      <formula>AND(NOT(ISBLANK(T14)),ABS(W14)&gt;PreviousMonthMinimumDiff)</formula>
    </cfRule>
    <cfRule type="expression" dxfId="494" priority="8" stopIfTrue="1">
      <formula>AND(ISBLANK(T14),ABS(W14)&gt;PreviousMonthMinimumDiff)</formula>
    </cfRule>
  </conditionalFormatting>
  <conditionalFormatting sqref="W15">
    <cfRule type="expression" dxfId="493" priority="9" stopIfTrue="1">
      <formula>AND(NOT(ISBLANK(T15)),ABS(W15)&gt;PreviousMonthMinimumDiff)</formula>
    </cfRule>
    <cfRule type="expression" dxfId="492" priority="10" stopIfTrue="1">
      <formula>AND(ISBLANK(T15),ABS(W15)&gt;PreviousMonthMinimumDiff)</formula>
    </cfRule>
  </conditionalFormatting>
  <conditionalFormatting sqref="W16">
    <cfRule type="expression" dxfId="491" priority="11" stopIfTrue="1">
      <formula>AND(NOT(ISBLANK(T16)),ABS(W16)&gt;PreviousMonthMinimumDiff)</formula>
    </cfRule>
  </conditionalFormatting>
  <conditionalFormatting sqref="W16">
    <cfRule type="expression" dxfId="490" priority="12" stopIfTrue="1">
      <formula>AND(ISBLANK(T16),ABS(W16)&gt;PreviousMonthMinimumDiff)</formula>
    </cfRule>
  </conditionalFormatting>
  <conditionalFormatting sqref="W17">
    <cfRule type="expression" dxfId="489" priority="13" stopIfTrue="1">
      <formula>AND(NOT(ISBLANK(T17)),ABS(W17)&gt;PreviousMonthMinimumDiff)</formula>
    </cfRule>
  </conditionalFormatting>
  <conditionalFormatting sqref="W17">
    <cfRule type="expression" dxfId="488" priority="14" stopIfTrue="1">
      <formula>AND(ISBLANK(T17),ABS(W17)&gt;PreviousMonthMinimumDiff)</formula>
    </cfRule>
  </conditionalFormatting>
  <conditionalFormatting sqref="W20">
    <cfRule type="expression" dxfId="487" priority="15" stopIfTrue="1">
      <formula>AND(NOT(ISBLANK(T20)),ABS(W20)&gt;PreviousMonthMinimumDiff)</formula>
    </cfRule>
  </conditionalFormatting>
  <conditionalFormatting sqref="W20">
    <cfRule type="expression" dxfId="486" priority="16" stopIfTrue="1">
      <formula>AND(ISBLANK(T20),ABS(W20)&gt;PreviousMonthMinimumDiff)</formula>
    </cfRule>
  </conditionalFormatting>
  <conditionalFormatting sqref="W21">
    <cfRule type="expression" dxfId="485" priority="17" stopIfTrue="1">
      <formula>AND(NOT(ISBLANK(T21)),ABS(W21)&gt;PreviousMonthMinimumDiff)</formula>
    </cfRule>
  </conditionalFormatting>
  <conditionalFormatting sqref="W21">
    <cfRule type="expression" dxfId="484" priority="18" stopIfTrue="1">
      <formula>AND(ISBLANK(T21),ABS(W21)&gt;PreviousMonthMinimumDiff)</formula>
    </cfRule>
  </conditionalFormatting>
  <conditionalFormatting sqref="W22">
    <cfRule type="expression" dxfId="483" priority="19" stopIfTrue="1">
      <formula>AND(NOT(ISBLANK(T22)),ABS(W22)&gt;PreviousMonthMinimumDiff)</formula>
    </cfRule>
  </conditionalFormatting>
  <conditionalFormatting sqref="W22">
    <cfRule type="expression" dxfId="482" priority="20" stopIfTrue="1">
      <formula>AND(ISBLANK(T22),ABS(W22)&gt;PreviousMonthMinimumDiff)</formula>
    </cfRule>
  </conditionalFormatting>
  <conditionalFormatting sqref="W23">
    <cfRule type="expression" dxfId="481" priority="21" stopIfTrue="1">
      <formula>AND(NOT(ISBLANK(T23)),ABS(W23)&gt;PreviousMonthMinimumDiff)</formula>
    </cfRule>
  </conditionalFormatting>
  <conditionalFormatting sqref="W23">
    <cfRule type="expression" dxfId="480" priority="22" stopIfTrue="1">
      <formula>AND(ISBLANK(T23),ABS(W23)&gt;PreviousMonthMinimumDiff)</formula>
    </cfRule>
  </conditionalFormatting>
  <conditionalFormatting sqref="W24">
    <cfRule type="expression" dxfId="479" priority="23" stopIfTrue="1">
      <formula>AND(NOT(ISBLANK(T24)),ABS(W24)&gt;PreviousMonthMinimumDiff)</formula>
    </cfRule>
  </conditionalFormatting>
  <conditionalFormatting sqref="W24">
    <cfRule type="expression" dxfId="478" priority="24" stopIfTrue="1">
      <formula>AND(ISBLANK(T24),ABS(W24)&gt;PreviousMonthMinimumDiff)</formula>
    </cfRule>
  </conditionalFormatting>
  <conditionalFormatting sqref="W25">
    <cfRule type="expression" dxfId="477" priority="25" stopIfTrue="1">
      <formula>AND(NOT(ISBLANK(T25)),ABS(W25)&gt;PreviousMonthMinimumDiff)</formula>
    </cfRule>
  </conditionalFormatting>
  <conditionalFormatting sqref="W25">
    <cfRule type="expression" dxfId="476" priority="26" stopIfTrue="1">
      <formula>AND(ISBLANK(T25),ABS(W25)&gt;PreviousMonthMinimumDiff)</formula>
    </cfRule>
  </conditionalFormatting>
  <conditionalFormatting sqref="W26">
    <cfRule type="expression" dxfId="475" priority="27" stopIfTrue="1">
      <formula>AND(NOT(ISBLANK(T26)),ABS(W26)&gt;PreviousMonthMinimumDiff)</formula>
    </cfRule>
  </conditionalFormatting>
  <conditionalFormatting sqref="W26">
    <cfRule type="expression" dxfId="474" priority="28" stopIfTrue="1">
      <formula>AND(ISBLANK(T26),ABS(W26)&gt;PreviousMonthMinimumDiff)</formula>
    </cfRule>
  </conditionalFormatting>
  <conditionalFormatting sqref="W27">
    <cfRule type="expression" dxfId="473" priority="29" stopIfTrue="1">
      <formula>AND(NOT(ISBLANK(T27)),ABS(W27)&gt;PreviousMonthMinimumDiff)</formula>
    </cfRule>
  </conditionalFormatting>
  <conditionalFormatting sqref="W27">
    <cfRule type="expression" dxfId="472" priority="30" stopIfTrue="1">
      <formula>AND(ISBLANK(T27),ABS(W27)&gt;PreviousMonthMinimumDiff)</formula>
    </cfRule>
  </conditionalFormatting>
  <conditionalFormatting sqref="W28">
    <cfRule type="expression" dxfId="471" priority="31" stopIfTrue="1">
      <formula>AND(NOT(ISBLANK(T28)),ABS(W28)&gt;PreviousMonthMinimumDiff)</formula>
    </cfRule>
  </conditionalFormatting>
  <conditionalFormatting sqref="W28">
    <cfRule type="expression" dxfId="470" priority="32" stopIfTrue="1">
      <formula>AND(ISBLANK(T28),ABS(W28)&gt;PreviousMonthMinimumDiff)</formula>
    </cfRule>
  </conditionalFormatting>
  <conditionalFormatting sqref="W29">
    <cfRule type="expression" dxfId="469" priority="33" stopIfTrue="1">
      <formula>AND(NOT(ISBLANK(T29)),ABS(W29)&gt;PreviousMonthMinimumDiff)</formula>
    </cfRule>
  </conditionalFormatting>
  <conditionalFormatting sqref="W29">
    <cfRule type="expression" dxfId="468" priority="34" stopIfTrue="1">
      <formula>AND(ISBLANK(T29),ABS(W29)&gt;PreviousMonthMinimumDiff)</formula>
    </cfRule>
  </conditionalFormatting>
  <conditionalFormatting sqref="W30">
    <cfRule type="expression" dxfId="467" priority="35" stopIfTrue="1">
      <formula>AND(NOT(ISBLANK(T30)),ABS(W30)&gt;PreviousMonthMinimumDiff)</formula>
    </cfRule>
  </conditionalFormatting>
  <conditionalFormatting sqref="W30">
    <cfRule type="expression" dxfId="466" priority="36" stopIfTrue="1">
      <formula>AND(ISBLANK(T30),ABS(W30)&gt;PreviousMonthMinimumDiff)</formula>
    </cfRule>
  </conditionalFormatting>
  <conditionalFormatting sqref="W31">
    <cfRule type="expression" dxfId="465" priority="37" stopIfTrue="1">
      <formula>AND(NOT(ISBLANK(T31)),ABS(W31)&gt;PreviousMonthMinimumDiff)</formula>
    </cfRule>
  </conditionalFormatting>
  <conditionalFormatting sqref="W31">
    <cfRule type="expression" dxfId="464" priority="38" stopIfTrue="1">
      <formula>AND(ISBLANK(T31),ABS(W31)&gt;PreviousMonthMinimumDiff)</formula>
    </cfRule>
  </conditionalFormatting>
  <conditionalFormatting sqref="W34">
    <cfRule type="expression" dxfId="463" priority="39" stopIfTrue="1">
      <formula>AND(NOT(ISBLANK(T34)),ABS(W34)&gt;PreviousMonthMinimumDiff)</formula>
    </cfRule>
  </conditionalFormatting>
  <conditionalFormatting sqref="W34">
    <cfRule type="expression" dxfId="462" priority="40" stopIfTrue="1">
      <formula>AND(ISBLANK(T34),ABS(W34)&gt;PreviousMonthMinimumDiff)</formula>
    </cfRule>
  </conditionalFormatting>
  <conditionalFormatting sqref="W37">
    <cfRule type="expression" dxfId="461" priority="41" stopIfTrue="1">
      <formula>AND(NOT(ISBLANK(T37)),ABS(W37)&gt;PreviousMonthMinimumDiff)</formula>
    </cfRule>
  </conditionalFormatting>
  <conditionalFormatting sqref="W37">
    <cfRule type="expression" dxfId="460" priority="42" stopIfTrue="1">
      <formula>AND(ISBLANK(T37),ABS(W37)&gt;PreviousMonthMinimumDiff)</formula>
    </cfRule>
  </conditionalFormatting>
  <conditionalFormatting sqref="W38">
    <cfRule type="expression" dxfId="459" priority="43" stopIfTrue="1">
      <formula>AND(NOT(ISBLANK(T38)),ABS(W38)&gt;PreviousMonthMinimumDiff)</formula>
    </cfRule>
  </conditionalFormatting>
  <conditionalFormatting sqref="W38">
    <cfRule type="expression" dxfId="458" priority="44" stopIfTrue="1">
      <formula>AND(ISBLANK(T38),ABS(W38)&gt;PreviousMonthMinimumDiff)</formula>
    </cfRule>
  </conditionalFormatting>
  <conditionalFormatting sqref="W39">
    <cfRule type="expression" dxfId="457" priority="45" stopIfTrue="1">
      <formula>AND(NOT(ISBLANK(T39)),ABS(W39)&gt;PreviousMonthMinimumDiff)</formula>
    </cfRule>
  </conditionalFormatting>
  <conditionalFormatting sqref="W39">
    <cfRule type="expression" dxfId="456" priority="46" stopIfTrue="1">
      <formula>AND(ISBLANK(T39),ABS(W39)&gt;PreviousMonthMinimumDiff)</formula>
    </cfRule>
  </conditionalFormatting>
  <conditionalFormatting sqref="W44">
    <cfRule type="expression" dxfId="455" priority="47" stopIfTrue="1">
      <formula>AND(NOT(ISBLANK(T44)),ABS(W44)&gt;PreviousMonthMinimumDiff)</formula>
    </cfRule>
  </conditionalFormatting>
  <conditionalFormatting sqref="W44">
    <cfRule type="expression" dxfId="454" priority="48" stopIfTrue="1">
      <formula>AND(ISBLANK(T44),ABS(W44)&gt;PreviousMonthMinimumDiff)</formula>
    </cfRule>
  </conditionalFormatting>
  <conditionalFormatting sqref="W45">
    <cfRule type="expression" dxfId="453" priority="49" stopIfTrue="1">
      <formula>AND(NOT(ISBLANK(T45)),ABS(W45)&gt;PreviousMonthMinimumDiff)</formula>
    </cfRule>
  </conditionalFormatting>
  <conditionalFormatting sqref="W45">
    <cfRule type="expression" dxfId="452" priority="50" stopIfTrue="1">
      <formula>AND(ISBLANK(T45),ABS(W45)&gt;PreviousMonthMinimumDiff)</formula>
    </cfRule>
  </conditionalFormatting>
  <conditionalFormatting sqref="W46">
    <cfRule type="expression" dxfId="451" priority="51" stopIfTrue="1">
      <formula>AND(NOT(ISBLANK(T46)),ABS(W46)&gt;PreviousMonthMinimumDiff)</formula>
    </cfRule>
  </conditionalFormatting>
  <conditionalFormatting sqref="W46">
    <cfRule type="expression" dxfId="450" priority="52" stopIfTrue="1">
      <formula>AND(ISBLANK(T46),ABS(W46)&gt;PreviousMonthMinimumDiff)</formula>
    </cfRule>
  </conditionalFormatting>
  <conditionalFormatting sqref="W47">
    <cfRule type="expression" dxfId="449" priority="53" stopIfTrue="1">
      <formula>AND(NOT(ISBLANK(T47)),ABS(W47)&gt;PreviousMonthMinimumDiff)</formula>
    </cfRule>
  </conditionalFormatting>
  <conditionalFormatting sqref="W47">
    <cfRule type="expression" dxfId="448" priority="54" stopIfTrue="1">
      <formula>AND(ISBLANK(T47),ABS(W47)&gt;PreviousMonthMinimumDiff)</formula>
    </cfRule>
  </conditionalFormatting>
  <conditionalFormatting sqref="W48">
    <cfRule type="expression" dxfId="447" priority="55" stopIfTrue="1">
      <formula>AND(NOT(ISBLANK(T48)),ABS(W48)&gt;PreviousMonthMinimumDiff)</formula>
    </cfRule>
  </conditionalFormatting>
  <conditionalFormatting sqref="W48">
    <cfRule type="expression" dxfId="446" priority="56" stopIfTrue="1">
      <formula>AND(ISBLANK(T48),ABS(W48)&gt;PreviousMonthMinimumDiff)</formula>
    </cfRule>
  </conditionalFormatting>
  <conditionalFormatting sqref="W49">
    <cfRule type="expression" dxfId="445" priority="57" stopIfTrue="1">
      <formula>AND(NOT(ISBLANK(T49)),ABS(W49)&gt;PreviousMonthMinimumDiff)</formula>
    </cfRule>
  </conditionalFormatting>
  <conditionalFormatting sqref="W49">
    <cfRule type="expression" dxfId="444" priority="58" stopIfTrue="1">
      <formula>AND(ISBLANK(T49),ABS(W49)&gt;PreviousMonthMinimumDiff)</formula>
    </cfRule>
  </conditionalFormatting>
  <conditionalFormatting sqref="W50">
    <cfRule type="expression" dxfId="443" priority="59" stopIfTrue="1">
      <formula>AND(NOT(ISBLANK(T50)),ABS(W50)&gt;PreviousMonthMinimumDiff)</formula>
    </cfRule>
  </conditionalFormatting>
  <conditionalFormatting sqref="W50">
    <cfRule type="expression" dxfId="442" priority="60" stopIfTrue="1">
      <formula>AND(ISBLANK(T50),ABS(W50)&gt;PreviousMonthMinimumDiff)</formula>
    </cfRule>
  </conditionalFormatting>
  <conditionalFormatting sqref="W51">
    <cfRule type="expression" dxfId="441" priority="61" stopIfTrue="1">
      <formula>AND(NOT(ISBLANK(T51)),ABS(W51)&gt;PreviousMonthMinimumDiff)</formula>
    </cfRule>
  </conditionalFormatting>
  <conditionalFormatting sqref="W51">
    <cfRule type="expression" dxfId="440" priority="62" stopIfTrue="1">
      <formula>AND(ISBLANK(T51),ABS(W51)&gt;PreviousMonthMinimumDiff)</formula>
    </cfRule>
  </conditionalFormatting>
  <conditionalFormatting sqref="W52">
    <cfRule type="expression" dxfId="439" priority="63" stopIfTrue="1">
      <formula>AND(NOT(ISBLANK(T52)),ABS(W52)&gt;PreviousMonthMinimumDiff)</formula>
    </cfRule>
  </conditionalFormatting>
  <conditionalFormatting sqref="W52">
    <cfRule type="expression" dxfId="438" priority="64" stopIfTrue="1">
      <formula>AND(ISBLANK(T52),ABS(W52)&gt;PreviousMonthMinimumDiff)</formula>
    </cfRule>
  </conditionalFormatting>
  <conditionalFormatting sqref="W53">
    <cfRule type="expression" dxfId="437" priority="65" stopIfTrue="1">
      <formula>AND(NOT(ISBLANK(T53)),ABS(W53)&gt;PreviousMonthMinimumDiff)</formula>
    </cfRule>
  </conditionalFormatting>
  <conditionalFormatting sqref="W53">
    <cfRule type="expression" dxfId="436" priority="66" stopIfTrue="1">
      <formula>AND(ISBLANK(T53),ABS(W53)&gt;PreviousMonthMinimumDiff)</formula>
    </cfRule>
  </conditionalFormatting>
  <conditionalFormatting sqref="W54">
    <cfRule type="expression" dxfId="435" priority="67" stopIfTrue="1">
      <formula>AND(NOT(ISBLANK(T54)),ABS(W54)&gt;PreviousMonthMinimumDiff)</formula>
    </cfRule>
  </conditionalFormatting>
  <conditionalFormatting sqref="W54">
    <cfRule type="expression" dxfId="434" priority="68" stopIfTrue="1">
      <formula>AND(ISBLANK(T54),ABS(W54)&gt;PreviousMonthMinimumDiff)</formula>
    </cfRule>
  </conditionalFormatting>
  <conditionalFormatting sqref="W55">
    <cfRule type="expression" dxfId="433" priority="69" stopIfTrue="1">
      <formula>AND(NOT(ISBLANK(T55)),ABS(W55)&gt;PreviousMonthMinimumDiff)</formula>
    </cfRule>
  </conditionalFormatting>
  <conditionalFormatting sqref="W55">
    <cfRule type="expression" dxfId="432" priority="70" stopIfTrue="1">
      <formula>AND(ISBLANK(T55),ABS(W55)&gt;PreviousMonthMinimumDiff)</formula>
    </cfRule>
  </conditionalFormatting>
  <conditionalFormatting sqref="W56">
    <cfRule type="expression" dxfId="431" priority="71" stopIfTrue="1">
      <formula>AND(NOT(ISBLANK(T56)),ABS(W56)&gt;PreviousMonthMinimumDiff)</formula>
    </cfRule>
  </conditionalFormatting>
  <conditionalFormatting sqref="W56">
    <cfRule type="expression" dxfId="430" priority="72" stopIfTrue="1">
      <formula>AND(ISBLANK(T56),ABS(W56)&gt;PreviousMonthMinimumDiff)</formula>
    </cfRule>
  </conditionalFormatting>
  <conditionalFormatting sqref="W57">
    <cfRule type="expression" dxfId="429" priority="73" stopIfTrue="1">
      <formula>AND(NOT(ISBLANK(T57)),ABS(W57)&gt;PreviousMonthMinimumDiff)</formula>
    </cfRule>
  </conditionalFormatting>
  <conditionalFormatting sqref="W57">
    <cfRule type="expression" dxfId="428" priority="74" stopIfTrue="1">
      <formula>AND(ISBLANK(T57),ABS(W57)&gt;PreviousMonthMinimumDiff)</formula>
    </cfRule>
  </conditionalFormatting>
  <conditionalFormatting sqref="W58">
    <cfRule type="expression" dxfId="427" priority="75" stopIfTrue="1">
      <formula>AND(NOT(ISBLANK(T58)),ABS(W58)&gt;PreviousMonthMinimumDiff)</formula>
    </cfRule>
  </conditionalFormatting>
  <conditionalFormatting sqref="W58">
    <cfRule type="expression" dxfId="426" priority="76" stopIfTrue="1">
      <formula>AND(ISBLANK(T58),ABS(W58)&gt;PreviousMonthMinimumDiff)</formula>
    </cfRule>
  </conditionalFormatting>
  <conditionalFormatting sqref="W59">
    <cfRule type="expression" dxfId="425" priority="77" stopIfTrue="1">
      <formula>AND(NOT(ISBLANK(T59)),ABS(W59)&gt;PreviousMonthMinimumDiff)</formula>
    </cfRule>
  </conditionalFormatting>
  <conditionalFormatting sqref="W59">
    <cfRule type="expression" dxfId="424" priority="78" stopIfTrue="1">
      <formula>AND(ISBLANK(T59),ABS(W59)&gt;PreviousMonthMinimumDiff)</formula>
    </cfRule>
  </conditionalFormatting>
  <conditionalFormatting sqref="W60">
    <cfRule type="expression" dxfId="423" priority="79" stopIfTrue="1">
      <formula>AND(NOT(ISBLANK(T60)),ABS(W60)&gt;PreviousMonthMinimumDiff)</formula>
    </cfRule>
  </conditionalFormatting>
  <conditionalFormatting sqref="W60">
    <cfRule type="expression" dxfId="422" priority="80" stopIfTrue="1">
      <formula>AND(ISBLANK(T60),ABS(W60)&gt;PreviousMonthMinimumDiff)</formula>
    </cfRule>
  </conditionalFormatting>
  <conditionalFormatting sqref="W61">
    <cfRule type="expression" dxfId="421" priority="81" stopIfTrue="1">
      <formula>AND(NOT(ISBLANK(T61)),ABS(W61)&gt;PreviousMonthMinimumDiff)</formula>
    </cfRule>
  </conditionalFormatting>
  <conditionalFormatting sqref="W61">
    <cfRule type="expression" dxfId="420" priority="82" stopIfTrue="1">
      <formula>AND(ISBLANK(T61),ABS(W61)&gt;PreviousMonthMinimumDiff)</formula>
    </cfRule>
  </conditionalFormatting>
  <conditionalFormatting sqref="W62">
    <cfRule type="expression" dxfId="419" priority="83" stopIfTrue="1">
      <formula>AND(NOT(ISBLANK(T62)),ABS(W62)&gt;PreviousMonthMinimumDiff)</formula>
    </cfRule>
  </conditionalFormatting>
  <conditionalFormatting sqref="W62">
    <cfRule type="expression" dxfId="418" priority="84" stopIfTrue="1">
      <formula>AND(ISBLANK(T62),ABS(W62)&gt;PreviousMonthMinimumDiff)</formula>
    </cfRule>
  </conditionalFormatting>
  <conditionalFormatting sqref="W63">
    <cfRule type="expression" dxfId="417" priority="85" stopIfTrue="1">
      <formula>AND(NOT(ISBLANK(T63)),ABS(W63)&gt;PreviousMonthMinimumDiff)</formula>
    </cfRule>
  </conditionalFormatting>
  <conditionalFormatting sqref="W63">
    <cfRule type="expression" dxfId="416" priority="86" stopIfTrue="1">
      <formula>AND(ISBLANK(T63),ABS(W63)&gt;PreviousMonthMinimumDiff)</formula>
    </cfRule>
  </conditionalFormatting>
  <conditionalFormatting sqref="W64">
    <cfRule type="expression" dxfId="415" priority="87" stopIfTrue="1">
      <formula>AND(NOT(ISBLANK(T64)),ABS(W64)&gt;PreviousMonthMinimumDiff)</formula>
    </cfRule>
  </conditionalFormatting>
  <conditionalFormatting sqref="W64">
    <cfRule type="expression" dxfId="414" priority="88" stopIfTrue="1">
      <formula>AND(ISBLANK(T64),ABS(W64)&gt;PreviousMonthMinimumDiff)</formula>
    </cfRule>
  </conditionalFormatting>
  <conditionalFormatting sqref="W65">
    <cfRule type="expression" dxfId="413" priority="89" stopIfTrue="1">
      <formula>AND(NOT(ISBLANK(T65)),ABS(W65)&gt;PreviousMonthMinimumDiff)</formula>
    </cfRule>
  </conditionalFormatting>
  <conditionalFormatting sqref="W65">
    <cfRule type="expression" dxfId="412" priority="90" stopIfTrue="1">
      <formula>AND(ISBLANK(T65),ABS(W65)&gt;PreviousMonthMinimumDiff)</formula>
    </cfRule>
  </conditionalFormatting>
  <conditionalFormatting sqref="W66">
    <cfRule type="expression" dxfId="411" priority="91" stopIfTrue="1">
      <formula>AND(NOT(ISBLANK(T66)),ABS(W66)&gt;PreviousMonthMinimumDiff)</formula>
    </cfRule>
  </conditionalFormatting>
  <conditionalFormatting sqref="W66">
    <cfRule type="expression" dxfId="410" priority="92" stopIfTrue="1">
      <formula>AND(ISBLANK(T66),ABS(W66)&gt;PreviousMonthMinimumDiff)</formula>
    </cfRule>
  </conditionalFormatting>
  <conditionalFormatting sqref="W67">
    <cfRule type="expression" dxfId="409" priority="93" stopIfTrue="1">
      <formula>AND(NOT(ISBLANK(T67)),ABS(W67)&gt;PreviousMonthMinimumDiff)</formula>
    </cfRule>
  </conditionalFormatting>
  <conditionalFormatting sqref="W67">
    <cfRule type="expression" dxfId="408" priority="94" stopIfTrue="1">
      <formula>AND(ISBLANK(T67),ABS(W67)&gt;PreviousMonthMinimumDiff)</formula>
    </cfRule>
  </conditionalFormatting>
  <conditionalFormatting sqref="W68">
    <cfRule type="expression" dxfId="407" priority="95" stopIfTrue="1">
      <formula>AND(NOT(ISBLANK(T68)),ABS(W68)&gt;PreviousMonthMinimumDiff)</formula>
    </cfRule>
  </conditionalFormatting>
  <conditionalFormatting sqref="W68">
    <cfRule type="expression" dxfId="406" priority="96" stopIfTrue="1">
      <formula>AND(ISBLANK(T68),ABS(W68)&gt;PreviousMonthMinimumDiff)</formula>
    </cfRule>
  </conditionalFormatting>
  <conditionalFormatting sqref="W69">
    <cfRule type="expression" dxfId="405" priority="97" stopIfTrue="1">
      <formula>AND(NOT(ISBLANK(T69)),ABS(W69)&gt;PreviousMonthMinimumDiff)</formula>
    </cfRule>
  </conditionalFormatting>
  <conditionalFormatting sqref="W69">
    <cfRule type="expression" dxfId="404" priority="98" stopIfTrue="1">
      <formula>AND(ISBLANK(T69),ABS(W69)&gt;PreviousMonthMinimumDiff)</formula>
    </cfRule>
  </conditionalFormatting>
  <conditionalFormatting sqref="W70">
    <cfRule type="expression" dxfId="403" priority="99" stopIfTrue="1">
      <formula>AND(NOT(ISBLANK(T70)),ABS(W70)&gt;PreviousMonthMinimumDiff)</formula>
    </cfRule>
  </conditionalFormatting>
  <conditionalFormatting sqref="W70">
    <cfRule type="expression" dxfId="402" priority="100" stopIfTrue="1">
      <formula>AND(ISBLANK(T70),ABS(W70)&gt;PreviousMonthMinimumDiff)</formula>
    </cfRule>
  </conditionalFormatting>
  <conditionalFormatting sqref="W71">
    <cfRule type="expression" dxfId="401" priority="101" stopIfTrue="1">
      <formula>AND(NOT(ISBLANK(T71)),ABS(W71)&gt;PreviousMonthMinimumDiff)</formula>
    </cfRule>
  </conditionalFormatting>
  <conditionalFormatting sqref="W71">
    <cfRule type="expression" dxfId="400" priority="102" stopIfTrue="1">
      <formula>AND(ISBLANK(T71),ABS(W71)&gt;PreviousMonthMinimumDiff)</formula>
    </cfRule>
  </conditionalFormatting>
  <conditionalFormatting sqref="W72">
    <cfRule type="expression" dxfId="399" priority="103" stopIfTrue="1">
      <formula>AND(NOT(ISBLANK(T72)),ABS(W72)&gt;PreviousMonthMinimumDiff)</formula>
    </cfRule>
  </conditionalFormatting>
  <conditionalFormatting sqref="W72">
    <cfRule type="expression" dxfId="398" priority="104" stopIfTrue="1">
      <formula>AND(ISBLANK(T72),ABS(W72)&gt;PreviousMonthMinimumDiff)</formula>
    </cfRule>
  </conditionalFormatting>
  <conditionalFormatting sqref="W73">
    <cfRule type="expression" dxfId="397" priority="105" stopIfTrue="1">
      <formula>AND(NOT(ISBLANK(T73)),ABS(W73)&gt;PreviousMonthMinimumDiff)</formula>
    </cfRule>
  </conditionalFormatting>
  <conditionalFormatting sqref="W73">
    <cfRule type="expression" dxfId="396" priority="106" stopIfTrue="1">
      <formula>AND(ISBLANK(T73),ABS(W73)&gt;PreviousMonthMinimumDiff)</formula>
    </cfRule>
  </conditionalFormatting>
  <conditionalFormatting sqref="W74">
    <cfRule type="expression" dxfId="395" priority="107" stopIfTrue="1">
      <formula>AND(NOT(ISBLANK(T74)),ABS(W74)&gt;PreviousMonthMinimumDiff)</formula>
    </cfRule>
  </conditionalFormatting>
  <conditionalFormatting sqref="W74">
    <cfRule type="expression" dxfId="394" priority="108" stopIfTrue="1">
      <formula>AND(ISBLANK(T74),ABS(W74)&gt;PreviousMonthMinimumDiff)</formula>
    </cfRule>
  </conditionalFormatting>
  <conditionalFormatting sqref="W75">
    <cfRule type="expression" dxfId="393" priority="109" stopIfTrue="1">
      <formula>AND(NOT(ISBLANK(T75)),ABS(W75)&gt;PreviousMonthMinimumDiff)</formula>
    </cfRule>
  </conditionalFormatting>
  <conditionalFormatting sqref="W75">
    <cfRule type="expression" dxfId="392" priority="110" stopIfTrue="1">
      <formula>AND(ISBLANK(T75),ABS(W75)&gt;PreviousMonthMinimumDiff)</formula>
    </cfRule>
  </conditionalFormatting>
  <conditionalFormatting sqref="W76">
    <cfRule type="expression" dxfId="391" priority="111" stopIfTrue="1">
      <formula>AND(NOT(ISBLANK(T76)),ABS(W76)&gt;PreviousMonthMinimumDiff)</formula>
    </cfRule>
  </conditionalFormatting>
  <conditionalFormatting sqref="W76">
    <cfRule type="expression" dxfId="390" priority="112" stopIfTrue="1">
      <formula>AND(ISBLANK(T76),ABS(W76)&gt;PreviousMonthMinimumDiff)</formula>
    </cfRule>
  </conditionalFormatting>
  <conditionalFormatting sqref="W77">
    <cfRule type="expression" dxfId="389" priority="113" stopIfTrue="1">
      <formula>AND(NOT(ISBLANK(T77)),ABS(W77)&gt;PreviousMonthMinimumDiff)</formula>
    </cfRule>
  </conditionalFormatting>
  <conditionalFormatting sqref="W77">
    <cfRule type="expression" dxfId="388" priority="114" stopIfTrue="1">
      <formula>AND(ISBLANK(T77),ABS(W77)&gt;PreviousMonthMinimumDiff)</formula>
    </cfRule>
  </conditionalFormatting>
  <conditionalFormatting sqref="W78">
    <cfRule type="expression" dxfId="387" priority="115" stopIfTrue="1">
      <formula>AND(NOT(ISBLANK(T78)),ABS(W78)&gt;PreviousMonthMinimumDiff)</formula>
    </cfRule>
  </conditionalFormatting>
  <conditionalFormatting sqref="W78">
    <cfRule type="expression" dxfId="386" priority="116" stopIfTrue="1">
      <formula>AND(ISBLANK(T78),ABS(W78)&gt;PreviousMonthMinimumDiff)</formula>
    </cfRule>
  </conditionalFormatting>
  <conditionalFormatting sqref="W79">
    <cfRule type="expression" dxfId="385" priority="117" stopIfTrue="1">
      <formula>AND(NOT(ISBLANK(T79)),ABS(W79)&gt;PreviousMonthMinimumDiff)</formula>
    </cfRule>
  </conditionalFormatting>
  <conditionalFormatting sqref="W79">
    <cfRule type="expression" dxfId="384" priority="118" stopIfTrue="1">
      <formula>AND(ISBLANK(T79),ABS(W79)&gt;PreviousMonthMinimumDiff)</formula>
    </cfRule>
  </conditionalFormatting>
  <conditionalFormatting sqref="W80">
    <cfRule type="expression" dxfId="383" priority="119" stopIfTrue="1">
      <formula>AND(NOT(ISBLANK(T80)),ABS(W80)&gt;PreviousMonthMinimumDiff)</formula>
    </cfRule>
  </conditionalFormatting>
  <conditionalFormatting sqref="W80">
    <cfRule type="expression" dxfId="382" priority="120" stopIfTrue="1">
      <formula>AND(ISBLANK(T80),ABS(W80)&gt;PreviousMonthMinimumDiff)</formula>
    </cfRule>
  </conditionalFormatting>
  <conditionalFormatting sqref="W81">
    <cfRule type="expression" dxfId="381" priority="121" stopIfTrue="1">
      <formula>AND(NOT(ISBLANK(T81)),ABS(W81)&gt;PreviousMonthMinimumDiff)</formula>
    </cfRule>
  </conditionalFormatting>
  <conditionalFormatting sqref="W81">
    <cfRule type="expression" dxfId="380" priority="122" stopIfTrue="1">
      <formula>AND(ISBLANK(T81),ABS(W81)&gt;PreviousMonthMinimumDiff)</formula>
    </cfRule>
  </conditionalFormatting>
  <conditionalFormatting sqref="W82">
    <cfRule type="expression" dxfId="379" priority="123" stopIfTrue="1">
      <formula>AND(NOT(ISBLANK(T82)),ABS(W82)&gt;PreviousMonthMinimumDiff)</formula>
    </cfRule>
  </conditionalFormatting>
  <conditionalFormatting sqref="W82">
    <cfRule type="expression" dxfId="378" priority="124" stopIfTrue="1">
      <formula>AND(ISBLANK(T82),ABS(W82)&gt;PreviousMonthMinimumDiff)</formula>
    </cfRule>
  </conditionalFormatting>
  <conditionalFormatting sqref="W83">
    <cfRule type="expression" dxfId="377" priority="125" stopIfTrue="1">
      <formula>AND(NOT(ISBLANK(T83)),ABS(W83)&gt;PreviousMonthMinimumDiff)</formula>
    </cfRule>
  </conditionalFormatting>
  <conditionalFormatting sqref="W83">
    <cfRule type="expression" dxfId="376" priority="126" stopIfTrue="1">
      <formula>AND(ISBLANK(T83),ABS(W83)&gt;PreviousMonthMinimumDiff)</formula>
    </cfRule>
  </conditionalFormatting>
  <conditionalFormatting sqref="W84">
    <cfRule type="expression" dxfId="375" priority="127" stopIfTrue="1">
      <formula>AND(NOT(ISBLANK(T84)),ABS(W84)&gt;PreviousMonthMinimumDiff)</formula>
    </cfRule>
  </conditionalFormatting>
  <conditionalFormatting sqref="W84">
    <cfRule type="expression" dxfId="374" priority="128" stopIfTrue="1">
      <formula>AND(ISBLANK(T84),ABS(W84)&gt;PreviousMonthMinimumDiff)</formula>
    </cfRule>
  </conditionalFormatting>
  <conditionalFormatting sqref="W85">
    <cfRule type="expression" dxfId="373" priority="129" stopIfTrue="1">
      <formula>AND(NOT(ISBLANK(T85)),ABS(W85)&gt;PreviousMonthMinimumDiff)</formula>
    </cfRule>
  </conditionalFormatting>
  <conditionalFormatting sqref="W85">
    <cfRule type="expression" dxfId="372" priority="130" stopIfTrue="1">
      <formula>AND(ISBLANK(T85),ABS(W85)&gt;PreviousMonthMinimumDiff)</formula>
    </cfRule>
  </conditionalFormatting>
  <conditionalFormatting sqref="W88">
    <cfRule type="expression" dxfId="371" priority="131" stopIfTrue="1">
      <formula>AND(NOT(ISBLANK(T88)),ABS(W88)&gt;PreviousMonthMinimumDiff)</formula>
    </cfRule>
  </conditionalFormatting>
  <conditionalFormatting sqref="W88">
    <cfRule type="expression" dxfId="370" priority="132" stopIfTrue="1">
      <formula>AND(ISBLANK(T88),ABS(W88)&gt;PreviousMonthMinimumDiff)</formula>
    </cfRule>
  </conditionalFormatting>
  <conditionalFormatting sqref="W89">
    <cfRule type="expression" dxfId="369" priority="133" stopIfTrue="1">
      <formula>AND(NOT(ISBLANK(T89)),ABS(W89)&gt;PreviousMonthMinimumDiff)</formula>
    </cfRule>
  </conditionalFormatting>
  <conditionalFormatting sqref="W89">
    <cfRule type="expression" dxfId="368" priority="134" stopIfTrue="1">
      <formula>AND(ISBLANK(T89),ABS(W89)&gt;PreviousMonthMinimumDiff)</formula>
    </cfRule>
  </conditionalFormatting>
  <conditionalFormatting sqref="W90">
    <cfRule type="expression" dxfId="367" priority="135" stopIfTrue="1">
      <formula>AND(NOT(ISBLANK(T90)),ABS(W90)&gt;PreviousMonthMinimumDiff)</formula>
    </cfRule>
  </conditionalFormatting>
  <conditionalFormatting sqref="W90">
    <cfRule type="expression" dxfId="366" priority="136" stopIfTrue="1">
      <formula>AND(ISBLANK(T90),ABS(W90)&gt;PreviousMonthMinimumDiff)</formula>
    </cfRule>
  </conditionalFormatting>
  <conditionalFormatting sqref="W91">
    <cfRule type="expression" dxfId="365" priority="137" stopIfTrue="1">
      <formula>AND(NOT(ISBLANK(T91)),ABS(W91)&gt;PreviousMonthMinimumDiff)</formula>
    </cfRule>
  </conditionalFormatting>
  <conditionalFormatting sqref="W91">
    <cfRule type="expression" dxfId="364" priority="138" stopIfTrue="1">
      <formula>AND(ISBLANK(T91),ABS(W91)&gt;PreviousMonthMinimumDiff)</formula>
    </cfRule>
  </conditionalFormatting>
  <conditionalFormatting sqref="W92">
    <cfRule type="expression" dxfId="363" priority="139" stopIfTrue="1">
      <formula>AND(NOT(ISBLANK(T92)),ABS(W92)&gt;PreviousMonthMinimumDiff)</formula>
    </cfRule>
  </conditionalFormatting>
  <conditionalFormatting sqref="W92">
    <cfRule type="expression" dxfId="362" priority="140" stopIfTrue="1">
      <formula>AND(ISBLANK(T92),ABS(W92)&gt;PreviousMonthMinimumDiff)</formula>
    </cfRule>
  </conditionalFormatting>
  <conditionalFormatting sqref="W93">
    <cfRule type="expression" dxfId="361" priority="141" stopIfTrue="1">
      <formula>AND(NOT(ISBLANK(T93)),ABS(W93)&gt;PreviousMonthMinimumDiff)</formula>
    </cfRule>
  </conditionalFormatting>
  <conditionalFormatting sqref="W93">
    <cfRule type="expression" dxfId="360" priority="142" stopIfTrue="1">
      <formula>AND(ISBLANK(T93),ABS(W93)&gt;PreviousMonthMinimumDiff)</formula>
    </cfRule>
  </conditionalFormatting>
  <conditionalFormatting sqref="W94">
    <cfRule type="expression" dxfId="359" priority="143" stopIfTrue="1">
      <formula>AND(NOT(ISBLANK(T94)),ABS(W94)&gt;PreviousMonthMinimumDiff)</formula>
    </cfRule>
  </conditionalFormatting>
  <conditionalFormatting sqref="W94">
    <cfRule type="expression" dxfId="358" priority="144" stopIfTrue="1">
      <formula>AND(ISBLANK(T94),ABS(W94)&gt;PreviousMonthMinimumDiff)</formula>
    </cfRule>
  </conditionalFormatting>
  <conditionalFormatting sqref="W95">
    <cfRule type="expression" dxfId="357" priority="145" stopIfTrue="1">
      <formula>AND(NOT(ISBLANK(T95)),ABS(W95)&gt;PreviousMonthMinimumDiff)</formula>
    </cfRule>
  </conditionalFormatting>
  <conditionalFormatting sqref="W95">
    <cfRule type="expression" dxfId="356" priority="146" stopIfTrue="1">
      <formula>AND(ISBLANK(T95),ABS(W95)&gt;PreviousMonthMinimumDiff)</formula>
    </cfRule>
  </conditionalFormatting>
  <conditionalFormatting sqref="W96">
    <cfRule type="expression" dxfId="355" priority="147" stopIfTrue="1">
      <formula>AND(NOT(ISBLANK(T96)),ABS(W96)&gt;PreviousMonthMinimumDiff)</formula>
    </cfRule>
  </conditionalFormatting>
  <conditionalFormatting sqref="W96">
    <cfRule type="expression" dxfId="354" priority="148" stopIfTrue="1">
      <formula>AND(ISBLANK(T96),ABS(W96)&gt;PreviousMonthMinimumDiff)</formula>
    </cfRule>
  </conditionalFormatting>
  <conditionalFormatting sqref="W97">
    <cfRule type="expression" dxfId="353" priority="149" stopIfTrue="1">
      <formula>AND(NOT(ISBLANK(T97)),ABS(W97)&gt;PreviousMonthMinimumDiff)</formula>
    </cfRule>
  </conditionalFormatting>
  <conditionalFormatting sqref="W97">
    <cfRule type="expression" dxfId="352" priority="150" stopIfTrue="1">
      <formula>AND(ISBLANK(T97),ABS(W97)&gt;PreviousMonthMinimumDiff)</formula>
    </cfRule>
  </conditionalFormatting>
  <conditionalFormatting sqref="W98">
    <cfRule type="expression" dxfId="351" priority="151" stopIfTrue="1">
      <formula>AND(NOT(ISBLANK(T98)),ABS(W98)&gt;PreviousMonthMinimumDiff)</formula>
    </cfRule>
  </conditionalFormatting>
  <conditionalFormatting sqref="W98">
    <cfRule type="expression" dxfId="350" priority="152" stopIfTrue="1">
      <formula>AND(ISBLANK(T98),ABS(W98)&gt;PreviousMonthMinimumDiff)</formula>
    </cfRule>
  </conditionalFormatting>
  <conditionalFormatting sqref="W99">
    <cfRule type="expression" dxfId="349" priority="153" stopIfTrue="1">
      <formula>AND(NOT(ISBLANK(T99)),ABS(W99)&gt;PreviousMonthMinimumDiff)</formula>
    </cfRule>
  </conditionalFormatting>
  <conditionalFormatting sqref="W99">
    <cfRule type="expression" dxfId="348" priority="154" stopIfTrue="1">
      <formula>AND(ISBLANK(T99),ABS(W99)&gt;PreviousMonthMinimumDiff)</formula>
    </cfRule>
  </conditionalFormatting>
  <conditionalFormatting sqref="W100">
    <cfRule type="expression" dxfId="347" priority="155" stopIfTrue="1">
      <formula>AND(NOT(ISBLANK(T100)),ABS(W100)&gt;PreviousMonthMinimumDiff)</formula>
    </cfRule>
  </conditionalFormatting>
  <conditionalFormatting sqref="W100">
    <cfRule type="expression" dxfId="346" priority="156" stopIfTrue="1">
      <formula>AND(ISBLANK(T100),ABS(W100)&gt;PreviousMonthMinimumDiff)</formula>
    </cfRule>
  </conditionalFormatting>
  <conditionalFormatting sqref="W101">
    <cfRule type="expression" dxfId="345" priority="157" stopIfTrue="1">
      <formula>AND(NOT(ISBLANK(T101)),ABS(W101)&gt;PreviousMonthMinimumDiff)</formula>
    </cfRule>
  </conditionalFormatting>
  <conditionalFormatting sqref="W101">
    <cfRule type="expression" dxfId="344" priority="158" stopIfTrue="1">
      <formula>AND(ISBLANK(T101),ABS(W101)&gt;PreviousMonthMinimumDiff)</formula>
    </cfRule>
  </conditionalFormatting>
  <conditionalFormatting sqref="W102">
    <cfRule type="expression" dxfId="343" priority="159" stopIfTrue="1">
      <formula>AND(NOT(ISBLANK(T102)),ABS(W102)&gt;PreviousMonthMinimumDiff)</formula>
    </cfRule>
  </conditionalFormatting>
  <conditionalFormatting sqref="W102">
    <cfRule type="expression" dxfId="342" priority="160" stopIfTrue="1">
      <formula>AND(ISBLANK(T102),ABS(W102)&gt;PreviousMonthMinimumDiff)</formula>
    </cfRule>
  </conditionalFormatting>
  <conditionalFormatting sqref="W103">
    <cfRule type="expression" dxfId="341" priority="161" stopIfTrue="1">
      <formula>AND(NOT(ISBLANK(T103)),ABS(W103)&gt;PreviousMonthMinimumDiff)</formula>
    </cfRule>
  </conditionalFormatting>
  <conditionalFormatting sqref="W103">
    <cfRule type="expression" dxfId="340" priority="162" stopIfTrue="1">
      <formula>AND(ISBLANK(T103),ABS(W103)&gt;PreviousMonthMinimumDiff)</formula>
    </cfRule>
  </conditionalFormatting>
  <conditionalFormatting sqref="W104">
    <cfRule type="expression" dxfId="339" priority="163" stopIfTrue="1">
      <formula>AND(NOT(ISBLANK(T104)),ABS(W104)&gt;PreviousMonthMinimumDiff)</formula>
    </cfRule>
  </conditionalFormatting>
  <conditionalFormatting sqref="W104">
    <cfRule type="expression" dxfId="338" priority="164" stopIfTrue="1">
      <formula>AND(ISBLANK(T104),ABS(W104)&gt;PreviousMonthMinimumDiff)</formula>
    </cfRule>
  </conditionalFormatting>
  <conditionalFormatting sqref="W105">
    <cfRule type="expression" dxfId="337" priority="165" stopIfTrue="1">
      <formula>AND(NOT(ISBLANK(T105)),ABS(W105)&gt;PreviousMonthMinimumDiff)</formula>
    </cfRule>
  </conditionalFormatting>
  <conditionalFormatting sqref="W105">
    <cfRule type="expression" dxfId="336" priority="166" stopIfTrue="1">
      <formula>AND(ISBLANK(T105),ABS(W105)&gt;PreviousMonthMinimumDiff)</formula>
    </cfRule>
  </conditionalFormatting>
  <conditionalFormatting sqref="W106">
    <cfRule type="expression" dxfId="335" priority="167" stopIfTrue="1">
      <formula>AND(NOT(ISBLANK(T106)),ABS(W106)&gt;PreviousMonthMinimumDiff)</formula>
    </cfRule>
  </conditionalFormatting>
  <conditionalFormatting sqref="W106">
    <cfRule type="expression" dxfId="334" priority="168" stopIfTrue="1">
      <formula>AND(ISBLANK(T106),ABS(W106)&gt;PreviousMonthMinimumDiff)</formula>
    </cfRule>
  </conditionalFormatting>
  <conditionalFormatting sqref="W107">
    <cfRule type="expression" dxfId="333" priority="169" stopIfTrue="1">
      <formula>AND(NOT(ISBLANK(T107)),ABS(W107)&gt;PreviousMonthMinimumDiff)</formula>
    </cfRule>
  </conditionalFormatting>
  <conditionalFormatting sqref="W107">
    <cfRule type="expression" dxfId="332" priority="170" stopIfTrue="1">
      <formula>AND(ISBLANK(T107),ABS(W107)&gt;PreviousMonthMinimumDiff)</formula>
    </cfRule>
  </conditionalFormatting>
  <conditionalFormatting sqref="W108">
    <cfRule type="expression" dxfId="331" priority="171" stopIfTrue="1">
      <formula>AND(NOT(ISBLANK(T108)),ABS(W108)&gt;PreviousMonthMinimumDiff)</formula>
    </cfRule>
  </conditionalFormatting>
  <conditionalFormatting sqref="W108">
    <cfRule type="expression" dxfId="330" priority="172" stopIfTrue="1">
      <formula>AND(ISBLANK(T108),ABS(W108)&gt;PreviousMonthMinimumDiff)</formula>
    </cfRule>
  </conditionalFormatting>
  <conditionalFormatting sqref="W109">
    <cfRule type="expression" dxfId="329" priority="173" stopIfTrue="1">
      <formula>AND(NOT(ISBLANK(T109)),ABS(W109)&gt;PreviousMonthMinimumDiff)</formula>
    </cfRule>
  </conditionalFormatting>
  <conditionalFormatting sqref="W109">
    <cfRule type="expression" dxfId="328" priority="174" stopIfTrue="1">
      <formula>AND(ISBLANK(T109),ABS(W109)&gt;PreviousMonthMinimumDiff)</formula>
    </cfRule>
  </conditionalFormatting>
  <conditionalFormatting sqref="W110">
    <cfRule type="expression" dxfId="327" priority="175" stopIfTrue="1">
      <formula>AND(NOT(ISBLANK(T110)),ABS(W110)&gt;PreviousMonthMinimumDiff)</formula>
    </cfRule>
  </conditionalFormatting>
  <conditionalFormatting sqref="W110">
    <cfRule type="expression" dxfId="326" priority="176" stopIfTrue="1">
      <formula>AND(ISBLANK(T110),ABS(W110)&gt;PreviousMonthMinimumDiff)</formula>
    </cfRule>
  </conditionalFormatting>
  <conditionalFormatting sqref="W111">
    <cfRule type="expression" dxfId="325" priority="177" stopIfTrue="1">
      <formula>AND(NOT(ISBLANK(T111)),ABS(W111)&gt;PreviousMonthMinimumDiff)</formula>
    </cfRule>
  </conditionalFormatting>
  <conditionalFormatting sqref="W111">
    <cfRule type="expression" dxfId="324" priority="178" stopIfTrue="1">
      <formula>AND(ISBLANK(T111),ABS(W111)&gt;PreviousMonthMinimumDiff)</formula>
    </cfRule>
  </conditionalFormatting>
  <conditionalFormatting sqref="W112">
    <cfRule type="expression" dxfId="323" priority="179" stopIfTrue="1">
      <formula>AND(NOT(ISBLANK(T112)),ABS(W112)&gt;PreviousMonthMinimumDiff)</formula>
    </cfRule>
  </conditionalFormatting>
  <conditionalFormatting sqref="W112">
    <cfRule type="expression" dxfId="322" priority="180" stopIfTrue="1">
      <formula>AND(ISBLANK(T112),ABS(W112)&gt;PreviousMonthMinimumDiff)</formula>
    </cfRule>
  </conditionalFormatting>
  <conditionalFormatting sqref="W113">
    <cfRule type="expression" dxfId="321" priority="181" stopIfTrue="1">
      <formula>AND(NOT(ISBLANK(T113)),ABS(W113)&gt;PreviousMonthMinimumDiff)</formula>
    </cfRule>
  </conditionalFormatting>
  <conditionalFormatting sqref="W113">
    <cfRule type="expression" dxfId="320" priority="182" stopIfTrue="1">
      <formula>AND(ISBLANK(T113),ABS(W113)&gt;PreviousMonthMinimumDiff)</formula>
    </cfRule>
  </conditionalFormatting>
  <conditionalFormatting sqref="W114">
    <cfRule type="expression" dxfId="319" priority="183" stopIfTrue="1">
      <formula>AND(NOT(ISBLANK(T114)),ABS(W114)&gt;PreviousMonthMinimumDiff)</formula>
    </cfRule>
  </conditionalFormatting>
  <conditionalFormatting sqref="W114">
    <cfRule type="expression" dxfId="318" priority="184" stopIfTrue="1">
      <formula>AND(ISBLANK(T114),ABS(W114)&gt;PreviousMonthMinimumDiff)</formula>
    </cfRule>
  </conditionalFormatting>
  <conditionalFormatting sqref="W115">
    <cfRule type="expression" dxfId="317" priority="185" stopIfTrue="1">
      <formula>AND(NOT(ISBLANK(T115)),ABS(W115)&gt;PreviousMonthMinimumDiff)</formula>
    </cfRule>
  </conditionalFormatting>
  <conditionalFormatting sqref="W115">
    <cfRule type="expression" dxfId="316" priority="186" stopIfTrue="1">
      <formula>AND(ISBLANK(T115),ABS(W115)&gt;PreviousMonthMinimumDiff)</formula>
    </cfRule>
  </conditionalFormatting>
  <conditionalFormatting sqref="W116">
    <cfRule type="expression" dxfId="315" priority="187" stopIfTrue="1">
      <formula>AND(NOT(ISBLANK(T116)),ABS(W116)&gt;PreviousMonthMinimumDiff)</formula>
    </cfRule>
  </conditionalFormatting>
  <conditionalFormatting sqref="W116">
    <cfRule type="expression" dxfId="314" priority="188" stopIfTrue="1">
      <formula>AND(ISBLANK(T116),ABS(W116)&gt;PreviousMonthMinimumDiff)</formula>
    </cfRule>
  </conditionalFormatting>
  <conditionalFormatting sqref="W117">
    <cfRule type="expression" dxfId="313" priority="189" stopIfTrue="1">
      <formula>AND(NOT(ISBLANK(T117)),ABS(W117)&gt;PreviousMonthMinimumDiff)</formula>
    </cfRule>
  </conditionalFormatting>
  <conditionalFormatting sqref="W117">
    <cfRule type="expression" dxfId="312" priority="190" stopIfTrue="1">
      <formula>AND(ISBLANK(T117),ABS(W117)&gt;PreviousMonthMinimumDiff)</formula>
    </cfRule>
  </conditionalFormatting>
  <conditionalFormatting sqref="W118">
    <cfRule type="expression" dxfId="311" priority="191" stopIfTrue="1">
      <formula>AND(NOT(ISBLANK(T118)),ABS(W118)&gt;PreviousMonthMinimumDiff)</formula>
    </cfRule>
  </conditionalFormatting>
  <conditionalFormatting sqref="W118">
    <cfRule type="expression" dxfId="310" priority="192" stopIfTrue="1">
      <formula>AND(ISBLANK(T118),ABS(W118)&gt;PreviousMonthMinimumDiff)</formula>
    </cfRule>
  </conditionalFormatting>
  <conditionalFormatting sqref="W119">
    <cfRule type="expression" dxfId="309" priority="193" stopIfTrue="1">
      <formula>AND(NOT(ISBLANK(T119)),ABS(W119)&gt;PreviousMonthMinimumDiff)</formula>
    </cfRule>
  </conditionalFormatting>
  <conditionalFormatting sqref="W119">
    <cfRule type="expression" dxfId="308" priority="194" stopIfTrue="1">
      <formula>AND(ISBLANK(T119),ABS(W119)&gt;PreviousMonthMinimumDiff)</formula>
    </cfRule>
  </conditionalFormatting>
  <conditionalFormatting sqref="W120">
    <cfRule type="expression" dxfId="307" priority="195" stopIfTrue="1">
      <formula>AND(NOT(ISBLANK(T120)),ABS(W120)&gt;PreviousMonthMinimumDiff)</formula>
    </cfRule>
  </conditionalFormatting>
  <conditionalFormatting sqref="W120">
    <cfRule type="expression" dxfId="306" priority="196" stopIfTrue="1">
      <formula>AND(ISBLANK(T120),ABS(W120)&gt;PreviousMonthMinimumDiff)</formula>
    </cfRule>
  </conditionalFormatting>
  <conditionalFormatting sqref="W121">
    <cfRule type="expression" dxfId="305" priority="197" stopIfTrue="1">
      <formula>AND(NOT(ISBLANK(T121)),ABS(W121)&gt;PreviousMonthMinimumDiff)</formula>
    </cfRule>
  </conditionalFormatting>
  <conditionalFormatting sqref="W121">
    <cfRule type="expression" dxfId="304" priority="198" stopIfTrue="1">
      <formula>AND(ISBLANK(T121),ABS(W121)&gt;PreviousMonthMinimumDiff)</formula>
    </cfRule>
  </conditionalFormatting>
  <conditionalFormatting sqref="W122">
    <cfRule type="expression" dxfId="303" priority="199" stopIfTrue="1">
      <formula>AND(NOT(ISBLANK(T122)),ABS(W122)&gt;PreviousMonthMinimumDiff)</formula>
    </cfRule>
  </conditionalFormatting>
  <conditionalFormatting sqref="W122">
    <cfRule type="expression" dxfId="302" priority="200" stopIfTrue="1">
      <formula>AND(ISBLANK(T122),ABS(W122)&gt;PreviousMonthMinimumDiff)</formula>
    </cfRule>
  </conditionalFormatting>
  <conditionalFormatting sqref="W123">
    <cfRule type="expression" dxfId="301" priority="201" stopIfTrue="1">
      <formula>AND(NOT(ISBLANK(T123)),ABS(W123)&gt;PreviousMonthMinimumDiff)</formula>
    </cfRule>
  </conditionalFormatting>
  <conditionalFormatting sqref="W123">
    <cfRule type="expression" dxfId="300" priority="202" stopIfTrue="1">
      <formula>AND(ISBLANK(T123),ABS(W123)&gt;PreviousMonthMinimumDiff)</formula>
    </cfRule>
  </conditionalFormatting>
  <conditionalFormatting sqref="W124">
    <cfRule type="expression" dxfId="299" priority="203" stopIfTrue="1">
      <formula>AND(NOT(ISBLANK(T124)),ABS(W124)&gt;PreviousMonthMinimumDiff)</formula>
    </cfRule>
  </conditionalFormatting>
  <conditionalFormatting sqref="W124">
    <cfRule type="expression" dxfId="298" priority="204" stopIfTrue="1">
      <formula>AND(ISBLANK(T124),ABS(W124)&gt;PreviousMonthMinimumDiff)</formula>
    </cfRule>
  </conditionalFormatting>
  <conditionalFormatting sqref="W125">
    <cfRule type="expression" dxfId="297" priority="205" stopIfTrue="1">
      <formula>AND(NOT(ISBLANK(T125)),ABS(W125)&gt;PreviousMonthMinimumDiff)</formula>
    </cfRule>
  </conditionalFormatting>
  <conditionalFormatting sqref="W125">
    <cfRule type="expression" dxfId="296" priority="206" stopIfTrue="1">
      <formula>AND(ISBLANK(T125),ABS(W125)&gt;PreviousMonthMinimumDiff)</formula>
    </cfRule>
  </conditionalFormatting>
  <conditionalFormatting sqref="W126">
    <cfRule type="expression" dxfId="295" priority="207" stopIfTrue="1">
      <formula>AND(NOT(ISBLANK(T126)),ABS(W126)&gt;PreviousMonthMinimumDiff)</formula>
    </cfRule>
  </conditionalFormatting>
  <conditionalFormatting sqref="W126">
    <cfRule type="expression" dxfId="294" priority="208" stopIfTrue="1">
      <formula>AND(ISBLANK(T126),ABS(W126)&gt;PreviousMonthMinimumDiff)</formula>
    </cfRule>
  </conditionalFormatting>
  <conditionalFormatting sqref="W127">
    <cfRule type="expression" dxfId="293" priority="209" stopIfTrue="1">
      <formula>AND(NOT(ISBLANK(T127)),ABS(W127)&gt;PreviousMonthMinimumDiff)</formula>
    </cfRule>
  </conditionalFormatting>
  <conditionalFormatting sqref="W127">
    <cfRule type="expression" dxfId="292" priority="210" stopIfTrue="1">
      <formula>AND(ISBLANK(T127),ABS(W127)&gt;PreviousMonthMinimumDiff)</formula>
    </cfRule>
  </conditionalFormatting>
  <conditionalFormatting sqref="W128">
    <cfRule type="expression" dxfId="291" priority="211" stopIfTrue="1">
      <formula>AND(NOT(ISBLANK(T128)),ABS(W128)&gt;PreviousMonthMinimumDiff)</formula>
    </cfRule>
  </conditionalFormatting>
  <conditionalFormatting sqref="W128">
    <cfRule type="expression" dxfId="290" priority="212" stopIfTrue="1">
      <formula>AND(ISBLANK(T128),ABS(W128)&gt;PreviousMonthMinimumDiff)</formula>
    </cfRule>
  </conditionalFormatting>
  <conditionalFormatting sqref="W129">
    <cfRule type="expression" dxfId="289" priority="213" stopIfTrue="1">
      <formula>AND(NOT(ISBLANK(T129)),ABS(W129)&gt;PreviousMonthMinimumDiff)</formula>
    </cfRule>
  </conditionalFormatting>
  <conditionalFormatting sqref="W129">
    <cfRule type="expression" dxfId="288" priority="214" stopIfTrue="1">
      <formula>AND(ISBLANK(T129),ABS(W129)&gt;PreviousMonthMinimumDiff)</formula>
    </cfRule>
  </conditionalFormatting>
  <conditionalFormatting sqref="W130">
    <cfRule type="expression" dxfId="287" priority="215" stopIfTrue="1">
      <formula>AND(NOT(ISBLANK(T130)),ABS(W130)&gt;PreviousMonthMinimumDiff)</formula>
    </cfRule>
  </conditionalFormatting>
  <conditionalFormatting sqref="W130">
    <cfRule type="expression" dxfId="286" priority="216" stopIfTrue="1">
      <formula>AND(ISBLANK(T130),ABS(W130)&gt;PreviousMonthMinimumDiff)</formula>
    </cfRule>
  </conditionalFormatting>
  <conditionalFormatting sqref="W131">
    <cfRule type="expression" dxfId="285" priority="217" stopIfTrue="1">
      <formula>AND(NOT(ISBLANK(T131)),ABS(W131)&gt;PreviousMonthMinimumDiff)</formula>
    </cfRule>
  </conditionalFormatting>
  <conditionalFormatting sqref="W131">
    <cfRule type="expression" dxfId="284" priority="218" stopIfTrue="1">
      <formula>AND(ISBLANK(T131),ABS(W131)&gt;PreviousMonthMinimumDiff)</formula>
    </cfRule>
  </conditionalFormatting>
  <conditionalFormatting sqref="W132">
    <cfRule type="expression" dxfId="283" priority="219" stopIfTrue="1">
      <formula>AND(NOT(ISBLANK(T132)),ABS(W132)&gt;PreviousMonthMinimumDiff)</formula>
    </cfRule>
  </conditionalFormatting>
  <conditionalFormatting sqref="W132">
    <cfRule type="expression" dxfId="282" priority="220" stopIfTrue="1">
      <formula>AND(ISBLANK(T132),ABS(W132)&gt;PreviousMonthMinimumDiff)</formula>
    </cfRule>
  </conditionalFormatting>
  <conditionalFormatting sqref="W133">
    <cfRule type="expression" dxfId="281" priority="221" stopIfTrue="1">
      <formula>AND(NOT(ISBLANK(T133)),ABS(W133)&gt;PreviousMonthMinimumDiff)</formula>
    </cfRule>
  </conditionalFormatting>
  <conditionalFormatting sqref="W133">
    <cfRule type="expression" dxfId="280" priority="222" stopIfTrue="1">
      <formula>AND(ISBLANK(T133),ABS(W133)&gt;PreviousMonthMinimumDiff)</formula>
    </cfRule>
  </conditionalFormatting>
  <conditionalFormatting sqref="W134">
    <cfRule type="expression" dxfId="279" priority="223" stopIfTrue="1">
      <formula>AND(NOT(ISBLANK(T134)),ABS(W134)&gt;PreviousMonthMinimumDiff)</formula>
    </cfRule>
  </conditionalFormatting>
  <conditionalFormatting sqref="W134">
    <cfRule type="expression" dxfId="278" priority="224" stopIfTrue="1">
      <formula>AND(ISBLANK(T134),ABS(W134)&gt;PreviousMonthMinimumDiff)</formula>
    </cfRule>
  </conditionalFormatting>
  <conditionalFormatting sqref="W135">
    <cfRule type="expression" dxfId="277" priority="225" stopIfTrue="1">
      <formula>AND(NOT(ISBLANK(T135)),ABS(W135)&gt;PreviousMonthMinimumDiff)</formula>
    </cfRule>
  </conditionalFormatting>
  <conditionalFormatting sqref="W135">
    <cfRule type="expression" dxfId="276" priority="226" stopIfTrue="1">
      <formula>AND(ISBLANK(T135),ABS(W135)&gt;PreviousMonthMinimumDiff)</formula>
    </cfRule>
  </conditionalFormatting>
  <conditionalFormatting sqref="W136">
    <cfRule type="expression" dxfId="275" priority="227" stopIfTrue="1">
      <formula>AND(NOT(ISBLANK(T136)),ABS(W136)&gt;PreviousMonthMinimumDiff)</formula>
    </cfRule>
  </conditionalFormatting>
  <conditionalFormatting sqref="W136">
    <cfRule type="expression" dxfId="274" priority="228" stopIfTrue="1">
      <formula>AND(ISBLANK(T136),ABS(W136)&gt;PreviousMonthMinimumDiff)</formula>
    </cfRule>
  </conditionalFormatting>
  <conditionalFormatting sqref="W137">
    <cfRule type="expression" dxfId="273" priority="229" stopIfTrue="1">
      <formula>AND(NOT(ISBLANK(T137)),ABS(W137)&gt;PreviousMonthMinimumDiff)</formula>
    </cfRule>
  </conditionalFormatting>
  <conditionalFormatting sqref="W137">
    <cfRule type="expression" dxfId="272" priority="230" stopIfTrue="1">
      <formula>AND(ISBLANK(T137),ABS(W137)&gt;PreviousMonthMinimumDiff)</formula>
    </cfRule>
  </conditionalFormatting>
  <conditionalFormatting sqref="W138">
    <cfRule type="expression" dxfId="271" priority="231" stopIfTrue="1">
      <formula>AND(NOT(ISBLANK(T138)),ABS(W138)&gt;PreviousMonthMinimumDiff)</formula>
    </cfRule>
  </conditionalFormatting>
  <conditionalFormatting sqref="W138">
    <cfRule type="expression" dxfId="270" priority="232" stopIfTrue="1">
      <formula>AND(ISBLANK(T138),ABS(W138)&gt;PreviousMonthMinimumDiff)</formula>
    </cfRule>
  </conditionalFormatting>
  <conditionalFormatting sqref="W139">
    <cfRule type="expression" dxfId="269" priority="233" stopIfTrue="1">
      <formula>AND(NOT(ISBLANK(T139)),ABS(W139)&gt;PreviousMonthMinimumDiff)</formula>
    </cfRule>
  </conditionalFormatting>
  <conditionalFormatting sqref="W139">
    <cfRule type="expression" dxfId="268" priority="234" stopIfTrue="1">
      <formula>AND(ISBLANK(T139),ABS(W139)&gt;PreviousMonthMinimumDiff)</formula>
    </cfRule>
  </conditionalFormatting>
  <conditionalFormatting sqref="W140">
    <cfRule type="expression" dxfId="267" priority="235" stopIfTrue="1">
      <formula>AND(NOT(ISBLANK(T140)),ABS(W140)&gt;PreviousMonthMinimumDiff)</formula>
    </cfRule>
  </conditionalFormatting>
  <conditionalFormatting sqref="W140">
    <cfRule type="expression" dxfId="266" priority="236" stopIfTrue="1">
      <formula>AND(ISBLANK(T140),ABS(W140)&gt;PreviousMonthMinimumDiff)</formula>
    </cfRule>
  </conditionalFormatting>
  <conditionalFormatting sqref="W141">
    <cfRule type="expression" dxfId="265" priority="237" stopIfTrue="1">
      <formula>AND(NOT(ISBLANK(T141)),ABS(W141)&gt;PreviousMonthMinimumDiff)</formula>
    </cfRule>
  </conditionalFormatting>
  <conditionalFormatting sqref="W141">
    <cfRule type="expression" dxfId="264" priority="238" stopIfTrue="1">
      <formula>AND(ISBLANK(T141),ABS(W141)&gt;PreviousMonthMinimumDiff)</formula>
    </cfRule>
  </conditionalFormatting>
  <conditionalFormatting sqref="W142">
    <cfRule type="expression" dxfId="263" priority="239" stopIfTrue="1">
      <formula>AND(NOT(ISBLANK(T142)),ABS(W142)&gt;PreviousMonthMinimumDiff)</formula>
    </cfRule>
  </conditionalFormatting>
  <conditionalFormatting sqref="W142">
    <cfRule type="expression" dxfId="262" priority="240" stopIfTrue="1">
      <formula>AND(ISBLANK(T142),ABS(W142)&gt;PreviousMonthMinimumDiff)</formula>
    </cfRule>
  </conditionalFormatting>
  <conditionalFormatting sqref="W143">
    <cfRule type="expression" dxfId="261" priority="241" stopIfTrue="1">
      <formula>AND(NOT(ISBLANK(T143)),ABS(W143)&gt;PreviousMonthMinimumDiff)</formula>
    </cfRule>
  </conditionalFormatting>
  <conditionalFormatting sqref="W143">
    <cfRule type="expression" dxfId="260" priority="242" stopIfTrue="1">
      <formula>AND(ISBLANK(T143),ABS(W143)&gt;PreviousMonthMinimumDiff)</formula>
    </cfRule>
  </conditionalFormatting>
  <conditionalFormatting sqref="W144">
    <cfRule type="expression" dxfId="259" priority="243" stopIfTrue="1">
      <formula>AND(NOT(ISBLANK(T144)),ABS(W144)&gt;PreviousMonthMinimumDiff)</formula>
    </cfRule>
  </conditionalFormatting>
  <conditionalFormatting sqref="W144">
    <cfRule type="expression" dxfId="258" priority="244" stopIfTrue="1">
      <formula>AND(ISBLANK(T144),ABS(W144)&gt;PreviousMonthMinimumDiff)</formula>
    </cfRule>
  </conditionalFormatting>
  <conditionalFormatting sqref="W145">
    <cfRule type="expression" dxfId="257" priority="245" stopIfTrue="1">
      <formula>AND(NOT(ISBLANK(T145)),ABS(W145)&gt;PreviousMonthMinimumDiff)</formula>
    </cfRule>
  </conditionalFormatting>
  <conditionalFormatting sqref="W145">
    <cfRule type="expression" dxfId="256" priority="246" stopIfTrue="1">
      <formula>AND(ISBLANK(T145),ABS(W145)&gt;PreviousMonthMinimumDiff)</formula>
    </cfRule>
  </conditionalFormatting>
  <conditionalFormatting sqref="W146">
    <cfRule type="expression" dxfId="255" priority="247" stopIfTrue="1">
      <formula>AND(NOT(ISBLANK(T146)),ABS(W146)&gt;PreviousMonthMinimumDiff)</formula>
    </cfRule>
  </conditionalFormatting>
  <conditionalFormatting sqref="W146">
    <cfRule type="expression" dxfId="254" priority="248" stopIfTrue="1">
      <formula>AND(ISBLANK(T146),ABS(W146)&gt;PreviousMonthMinimumDiff)</formula>
    </cfRule>
  </conditionalFormatting>
  <conditionalFormatting sqref="W147">
    <cfRule type="expression" dxfId="253" priority="249" stopIfTrue="1">
      <formula>AND(NOT(ISBLANK(T147)),ABS(W147)&gt;PreviousMonthMinimumDiff)</formula>
    </cfRule>
  </conditionalFormatting>
  <conditionalFormatting sqref="W147">
    <cfRule type="expression" dxfId="252" priority="250" stopIfTrue="1">
      <formula>AND(ISBLANK(T147),ABS(W147)&gt;PreviousMonthMinimumDiff)</formula>
    </cfRule>
  </conditionalFormatting>
  <conditionalFormatting sqref="W148">
    <cfRule type="expression" dxfId="251" priority="251" stopIfTrue="1">
      <formula>AND(NOT(ISBLANK(T148)),ABS(W148)&gt;PreviousMonthMinimumDiff)</formula>
    </cfRule>
  </conditionalFormatting>
  <conditionalFormatting sqref="W148">
    <cfRule type="expression" dxfId="250" priority="252" stopIfTrue="1">
      <formula>AND(ISBLANK(T148),ABS(W148)&gt;PreviousMonthMinimumDiff)</formula>
    </cfRule>
  </conditionalFormatting>
  <conditionalFormatting sqref="W149">
    <cfRule type="expression" dxfId="249" priority="253" stopIfTrue="1">
      <formula>AND(NOT(ISBLANK(T149)),ABS(W149)&gt;PreviousMonthMinimumDiff)</formula>
    </cfRule>
  </conditionalFormatting>
  <conditionalFormatting sqref="W149">
    <cfRule type="expression" dxfId="248" priority="254" stopIfTrue="1">
      <formula>AND(ISBLANK(T149),ABS(W149)&gt;PreviousMonthMinimumDiff)</formula>
    </cfRule>
  </conditionalFormatting>
  <conditionalFormatting sqref="W150">
    <cfRule type="expression" dxfId="247" priority="255" stopIfTrue="1">
      <formula>AND(NOT(ISBLANK(T150)),ABS(W150)&gt;PreviousMonthMinimumDiff)</formula>
    </cfRule>
  </conditionalFormatting>
  <conditionalFormatting sqref="W150">
    <cfRule type="expression" dxfId="246" priority="256" stopIfTrue="1">
      <formula>AND(ISBLANK(T150),ABS(W150)&gt;PreviousMonthMinimumDiff)</formula>
    </cfRule>
  </conditionalFormatting>
  <conditionalFormatting sqref="W151">
    <cfRule type="expression" dxfId="245" priority="257" stopIfTrue="1">
      <formula>AND(NOT(ISBLANK(T151)),ABS(W151)&gt;PreviousMonthMinimumDiff)</formula>
    </cfRule>
  </conditionalFormatting>
  <conditionalFormatting sqref="W151">
    <cfRule type="expression" dxfId="244" priority="258" stopIfTrue="1">
      <formula>AND(ISBLANK(T151),ABS(W151)&gt;PreviousMonthMinimumDiff)</formula>
    </cfRule>
  </conditionalFormatting>
  <conditionalFormatting sqref="W152">
    <cfRule type="expression" dxfId="243" priority="259" stopIfTrue="1">
      <formula>AND(NOT(ISBLANK(T152)),ABS(W152)&gt;PreviousMonthMinimumDiff)</formula>
    </cfRule>
  </conditionalFormatting>
  <conditionalFormatting sqref="W152">
    <cfRule type="expression" dxfId="242" priority="260" stopIfTrue="1">
      <formula>AND(ISBLANK(T152),ABS(W152)&gt;PreviousMonthMinimumDiff)</formula>
    </cfRule>
  </conditionalFormatting>
  <conditionalFormatting sqref="W153">
    <cfRule type="expression" dxfId="241" priority="261" stopIfTrue="1">
      <formula>AND(NOT(ISBLANK(T153)),ABS(W153)&gt;PreviousMonthMinimumDiff)</formula>
    </cfRule>
  </conditionalFormatting>
  <conditionalFormatting sqref="W153">
    <cfRule type="expression" dxfId="240" priority="262" stopIfTrue="1">
      <formula>AND(ISBLANK(T153),ABS(W153)&gt;PreviousMonthMinimumDiff)</formula>
    </cfRule>
  </conditionalFormatting>
  <conditionalFormatting sqref="W154">
    <cfRule type="expression" dxfId="239" priority="263" stopIfTrue="1">
      <formula>AND(NOT(ISBLANK(T154)),ABS(W154)&gt;PreviousMonthMinimumDiff)</formula>
    </cfRule>
  </conditionalFormatting>
  <conditionalFormatting sqref="W154">
    <cfRule type="expression" dxfId="238" priority="264" stopIfTrue="1">
      <formula>AND(ISBLANK(T154),ABS(W154)&gt;PreviousMonthMinimumDiff)</formula>
    </cfRule>
  </conditionalFormatting>
  <conditionalFormatting sqref="W155">
    <cfRule type="expression" dxfId="237" priority="265" stopIfTrue="1">
      <formula>AND(NOT(ISBLANK(T155)),ABS(W155)&gt;PreviousMonthMinimumDiff)</formula>
    </cfRule>
  </conditionalFormatting>
  <conditionalFormatting sqref="W155">
    <cfRule type="expression" dxfId="236" priority="266" stopIfTrue="1">
      <formula>AND(ISBLANK(T155),ABS(W155)&gt;PreviousMonthMinimumDiff)</formula>
    </cfRule>
  </conditionalFormatting>
  <conditionalFormatting sqref="W156">
    <cfRule type="expression" dxfId="235" priority="267" stopIfTrue="1">
      <formula>AND(NOT(ISBLANK(T156)),ABS(W156)&gt;PreviousMonthMinimumDiff)</formula>
    </cfRule>
  </conditionalFormatting>
  <conditionalFormatting sqref="W156">
    <cfRule type="expression" dxfId="234" priority="268" stopIfTrue="1">
      <formula>AND(ISBLANK(T156),ABS(W156)&gt;PreviousMonthMinimumDiff)</formula>
    </cfRule>
  </conditionalFormatting>
  <conditionalFormatting sqref="W157">
    <cfRule type="expression" dxfId="233" priority="269" stopIfTrue="1">
      <formula>AND(NOT(ISBLANK(T157)),ABS(W157)&gt;PreviousMonthMinimumDiff)</formula>
    </cfRule>
  </conditionalFormatting>
  <conditionalFormatting sqref="W157">
    <cfRule type="expression" dxfId="232" priority="270" stopIfTrue="1">
      <formula>AND(ISBLANK(T157),ABS(W157)&gt;PreviousMonthMinimumDiff)</formula>
    </cfRule>
  </conditionalFormatting>
  <conditionalFormatting sqref="W158">
    <cfRule type="expression" dxfId="231" priority="271" stopIfTrue="1">
      <formula>AND(NOT(ISBLANK(T158)),ABS(W158)&gt;PreviousMonthMinimumDiff)</formula>
    </cfRule>
  </conditionalFormatting>
  <conditionalFormatting sqref="W158">
    <cfRule type="expression" dxfId="230" priority="272" stopIfTrue="1">
      <formula>AND(ISBLANK(T158),ABS(W158)&gt;PreviousMonthMinimumDiff)</formula>
    </cfRule>
  </conditionalFormatting>
  <conditionalFormatting sqref="W159">
    <cfRule type="expression" dxfId="229" priority="273" stopIfTrue="1">
      <formula>AND(NOT(ISBLANK(T159)),ABS(W159)&gt;PreviousMonthMinimumDiff)</formula>
    </cfRule>
  </conditionalFormatting>
  <conditionalFormatting sqref="W159">
    <cfRule type="expression" dxfId="228" priority="274" stopIfTrue="1">
      <formula>AND(ISBLANK(T159),ABS(W159)&gt;PreviousMonthMinimumDiff)</formula>
    </cfRule>
  </conditionalFormatting>
  <conditionalFormatting sqref="W162">
    <cfRule type="expression" dxfId="227" priority="275" stopIfTrue="1">
      <formula>AND(NOT(ISBLANK(T162)),ABS(W162)&gt;PreviousMonthMinimumDiff)</formula>
    </cfRule>
  </conditionalFormatting>
  <conditionalFormatting sqref="W162">
    <cfRule type="expression" dxfId="226" priority="276" stopIfTrue="1">
      <formula>AND(ISBLANK(T162),ABS(W162)&gt;PreviousMonthMinimumDiff)</formula>
    </cfRule>
  </conditionalFormatting>
  <conditionalFormatting sqref="W163">
    <cfRule type="expression" dxfId="225" priority="277" stopIfTrue="1">
      <formula>AND(NOT(ISBLANK(T163)),ABS(W163)&gt;PreviousMonthMinimumDiff)</formula>
    </cfRule>
  </conditionalFormatting>
  <conditionalFormatting sqref="W163">
    <cfRule type="expression" dxfId="224" priority="278" stopIfTrue="1">
      <formula>AND(ISBLANK(T163),ABS(W163)&gt;PreviousMonthMinimumDiff)</formula>
    </cfRule>
  </conditionalFormatting>
  <conditionalFormatting sqref="W164">
    <cfRule type="expression" dxfId="223" priority="279" stopIfTrue="1">
      <formula>AND(NOT(ISBLANK(T164)),ABS(W164)&gt;PreviousMonthMinimumDiff)</formula>
    </cfRule>
  </conditionalFormatting>
  <conditionalFormatting sqref="W164">
    <cfRule type="expression" dxfId="222" priority="280" stopIfTrue="1">
      <formula>AND(ISBLANK(T164),ABS(W164)&gt;PreviousMonthMinimumDiff)</formula>
    </cfRule>
  </conditionalFormatting>
  <conditionalFormatting sqref="W165">
    <cfRule type="expression" dxfId="221" priority="281" stopIfTrue="1">
      <formula>AND(NOT(ISBLANK(T165)),ABS(W165)&gt;PreviousMonthMinimumDiff)</formula>
    </cfRule>
  </conditionalFormatting>
  <conditionalFormatting sqref="W165">
    <cfRule type="expression" dxfId="220" priority="282" stopIfTrue="1">
      <formula>AND(ISBLANK(T165),ABS(W165)&gt;PreviousMonthMinimumDiff)</formula>
    </cfRule>
  </conditionalFormatting>
  <conditionalFormatting sqref="W166">
    <cfRule type="expression" dxfId="219" priority="283" stopIfTrue="1">
      <formula>AND(NOT(ISBLANK(T166)),ABS(W166)&gt;PreviousMonthMinimumDiff)</formula>
    </cfRule>
  </conditionalFormatting>
  <conditionalFormatting sqref="W166">
    <cfRule type="expression" dxfId="218" priority="284" stopIfTrue="1">
      <formula>AND(ISBLANK(T166),ABS(W166)&gt;PreviousMonthMinimumDiff)</formula>
    </cfRule>
  </conditionalFormatting>
  <conditionalFormatting sqref="W167">
    <cfRule type="expression" dxfId="217" priority="285" stopIfTrue="1">
      <formula>AND(NOT(ISBLANK(T167)),ABS(W167)&gt;PreviousMonthMinimumDiff)</formula>
    </cfRule>
  </conditionalFormatting>
  <conditionalFormatting sqref="W167">
    <cfRule type="expression" dxfId="216" priority="286" stopIfTrue="1">
      <formula>AND(ISBLANK(T167),ABS(W167)&gt;PreviousMonthMinimumDiff)</formula>
    </cfRule>
  </conditionalFormatting>
  <conditionalFormatting sqref="W168">
    <cfRule type="expression" dxfId="215" priority="287" stopIfTrue="1">
      <formula>AND(NOT(ISBLANK(T168)),ABS(W168)&gt;PreviousMonthMinimumDiff)</formula>
    </cfRule>
  </conditionalFormatting>
  <conditionalFormatting sqref="W168">
    <cfRule type="expression" dxfId="214" priority="288" stopIfTrue="1">
      <formula>AND(ISBLANK(T168),ABS(W168)&gt;PreviousMonthMinimumDiff)</formula>
    </cfRule>
  </conditionalFormatting>
  <conditionalFormatting sqref="W169">
    <cfRule type="expression" dxfId="213" priority="289" stopIfTrue="1">
      <formula>AND(NOT(ISBLANK(T169)),ABS(W169)&gt;PreviousMonthMinimumDiff)</formula>
    </cfRule>
  </conditionalFormatting>
  <conditionalFormatting sqref="W169">
    <cfRule type="expression" dxfId="212" priority="290" stopIfTrue="1">
      <formula>AND(ISBLANK(T169),ABS(W169)&gt;PreviousMonthMinimumDiff)</formula>
    </cfRule>
  </conditionalFormatting>
  <conditionalFormatting sqref="W170">
    <cfRule type="expression" dxfId="211" priority="291" stopIfTrue="1">
      <formula>AND(NOT(ISBLANK(T170)),ABS(W170)&gt;PreviousMonthMinimumDiff)</formula>
    </cfRule>
  </conditionalFormatting>
  <conditionalFormatting sqref="W170">
    <cfRule type="expression" dxfId="210" priority="292" stopIfTrue="1">
      <formula>AND(ISBLANK(T170),ABS(W170)&gt;PreviousMonthMinimumDiff)</formula>
    </cfRule>
  </conditionalFormatting>
  <conditionalFormatting sqref="W171">
    <cfRule type="expression" dxfId="209" priority="293" stopIfTrue="1">
      <formula>AND(NOT(ISBLANK(T171)),ABS(W171)&gt;PreviousMonthMinimumDiff)</formula>
    </cfRule>
  </conditionalFormatting>
  <conditionalFormatting sqref="W171">
    <cfRule type="expression" dxfId="208" priority="294" stopIfTrue="1">
      <formula>AND(ISBLANK(T171),ABS(W171)&gt;PreviousMonthMinimumDiff)</formula>
    </cfRule>
  </conditionalFormatting>
  <conditionalFormatting sqref="W174">
    <cfRule type="expression" dxfId="207" priority="295" stopIfTrue="1">
      <formula>AND(NOT(ISBLANK(T174)),ABS(W174)&gt;PreviousMonthMinimumDiff)</formula>
    </cfRule>
  </conditionalFormatting>
  <conditionalFormatting sqref="W174">
    <cfRule type="expression" dxfId="206" priority="296" stopIfTrue="1">
      <formula>AND(ISBLANK(T174),ABS(W174)&gt;PreviousMonthMinimumDiff)</formula>
    </cfRule>
  </conditionalFormatting>
  <conditionalFormatting sqref="W177">
    <cfRule type="expression" dxfId="205" priority="297" stopIfTrue="1">
      <formula>AND(NOT(ISBLANK(T177)),ABS(W177)&gt;PreviousMonthMinimumDiff)</formula>
    </cfRule>
  </conditionalFormatting>
  <conditionalFormatting sqref="W177">
    <cfRule type="expression" dxfId="204" priority="298" stopIfTrue="1">
      <formula>AND(ISBLANK(T177),ABS(W177)&gt;PreviousMonthMinimumDiff)</formula>
    </cfRule>
  </conditionalFormatting>
  <conditionalFormatting sqref="W178">
    <cfRule type="expression" dxfId="203" priority="299" stopIfTrue="1">
      <formula>AND(NOT(ISBLANK(T178)),ABS(W178)&gt;PreviousMonthMinimumDiff)</formula>
    </cfRule>
  </conditionalFormatting>
  <conditionalFormatting sqref="W178">
    <cfRule type="expression" dxfId="202" priority="300" stopIfTrue="1">
      <formula>AND(ISBLANK(T178),ABS(W178)&gt;PreviousMonthMinimumDiff)</formula>
    </cfRule>
  </conditionalFormatting>
  <conditionalFormatting sqref="W179">
    <cfRule type="expression" dxfId="201" priority="301" stopIfTrue="1">
      <formula>AND(NOT(ISBLANK(T179)),ABS(W179)&gt;PreviousMonthMinimumDiff)</formula>
    </cfRule>
  </conditionalFormatting>
  <conditionalFormatting sqref="W179">
    <cfRule type="expression" dxfId="200" priority="302" stopIfTrue="1">
      <formula>AND(ISBLANK(T179),ABS(W179)&gt;PreviousMonthMinimumDiff)</formula>
    </cfRule>
  </conditionalFormatting>
  <conditionalFormatting sqref="W180">
    <cfRule type="expression" dxfId="199" priority="303" stopIfTrue="1">
      <formula>AND(NOT(ISBLANK(T180)),ABS(W180)&gt;PreviousMonthMinimumDiff)</formula>
    </cfRule>
  </conditionalFormatting>
  <conditionalFormatting sqref="W180">
    <cfRule type="expression" dxfId="198" priority="304" stopIfTrue="1">
      <formula>AND(ISBLANK(T180),ABS(W180)&gt;PreviousMonthMinimumDiff)</formula>
    </cfRule>
  </conditionalFormatting>
  <conditionalFormatting sqref="W181">
    <cfRule type="expression" dxfId="197" priority="305" stopIfTrue="1">
      <formula>AND(NOT(ISBLANK(T181)),ABS(W181)&gt;PreviousMonthMinimumDiff)</formula>
    </cfRule>
  </conditionalFormatting>
  <conditionalFormatting sqref="W181">
    <cfRule type="expression" dxfId="196" priority="306" stopIfTrue="1">
      <formula>AND(ISBLANK(T181),ABS(W181)&gt;PreviousMonthMinimumDiff)</formula>
    </cfRule>
  </conditionalFormatting>
  <conditionalFormatting sqref="W182">
    <cfRule type="expression" dxfId="195" priority="307" stopIfTrue="1">
      <formula>AND(NOT(ISBLANK(T182)),ABS(W182)&gt;PreviousMonthMinimumDiff)</formula>
    </cfRule>
  </conditionalFormatting>
  <conditionalFormatting sqref="W182">
    <cfRule type="expression" dxfId="194" priority="308" stopIfTrue="1">
      <formula>AND(ISBLANK(T182),ABS(W182)&gt;PreviousMonthMinimumDiff)</formula>
    </cfRule>
  </conditionalFormatting>
  <conditionalFormatting sqref="W183">
    <cfRule type="expression" dxfId="193" priority="309" stopIfTrue="1">
      <formula>AND(NOT(ISBLANK(T183)),ABS(W183)&gt;PreviousMonthMinimumDiff)</formula>
    </cfRule>
  </conditionalFormatting>
  <conditionalFormatting sqref="W183">
    <cfRule type="expression" dxfId="192" priority="310" stopIfTrue="1">
      <formula>AND(ISBLANK(T183),ABS(W183)&gt;PreviousMonthMinimumDiff)</formula>
    </cfRule>
  </conditionalFormatting>
  <conditionalFormatting sqref="W184">
    <cfRule type="expression" dxfId="191" priority="311" stopIfTrue="1">
      <formula>AND(NOT(ISBLANK(T184)),ABS(W184)&gt;PreviousMonthMinimumDiff)</formula>
    </cfRule>
  </conditionalFormatting>
  <conditionalFormatting sqref="W184">
    <cfRule type="expression" dxfId="190" priority="312" stopIfTrue="1">
      <formula>AND(ISBLANK(T184),ABS(W184)&gt;PreviousMonthMinimumDiff)</formula>
    </cfRule>
  </conditionalFormatting>
  <conditionalFormatting sqref="W185">
    <cfRule type="expression" dxfId="189" priority="313" stopIfTrue="1">
      <formula>AND(NOT(ISBLANK(T185)),ABS(W185)&gt;PreviousMonthMinimumDiff)</formula>
    </cfRule>
  </conditionalFormatting>
  <conditionalFormatting sqref="W185">
    <cfRule type="expression" dxfId="188" priority="314" stopIfTrue="1">
      <formula>AND(ISBLANK(T185),ABS(W185)&gt;PreviousMonthMinimumDiff)</formula>
    </cfRule>
  </conditionalFormatting>
  <conditionalFormatting sqref="W186">
    <cfRule type="expression" dxfId="187" priority="315" stopIfTrue="1">
      <formula>AND(NOT(ISBLANK(T186)),ABS(W186)&gt;PreviousMonthMinimumDiff)</formula>
    </cfRule>
  </conditionalFormatting>
  <conditionalFormatting sqref="W186">
    <cfRule type="expression" dxfId="186" priority="316" stopIfTrue="1">
      <formula>AND(ISBLANK(T186),ABS(W186)&gt;PreviousMonthMinimumDiff)</formula>
    </cfRule>
  </conditionalFormatting>
  <conditionalFormatting sqref="W187">
    <cfRule type="expression" dxfId="185" priority="317" stopIfTrue="1">
      <formula>AND(NOT(ISBLANK(T187)),ABS(W187)&gt;PreviousMonthMinimumDiff)</formula>
    </cfRule>
  </conditionalFormatting>
  <conditionalFormatting sqref="W187">
    <cfRule type="expression" dxfId="184" priority="318" stopIfTrue="1">
      <formula>AND(ISBLANK(T187),ABS(W187)&gt;PreviousMonthMinimumDiff)</formula>
    </cfRule>
  </conditionalFormatting>
  <conditionalFormatting sqref="W188">
    <cfRule type="expression" dxfId="183" priority="319" stopIfTrue="1">
      <formula>AND(NOT(ISBLANK(T188)),ABS(W188)&gt;PreviousMonthMinimumDiff)</formula>
    </cfRule>
  </conditionalFormatting>
  <conditionalFormatting sqref="W188">
    <cfRule type="expression" dxfId="182" priority="320" stopIfTrue="1">
      <formula>AND(ISBLANK(T188),ABS(W188)&gt;PreviousMonthMinimumDiff)</formula>
    </cfRule>
  </conditionalFormatting>
  <conditionalFormatting sqref="W189">
    <cfRule type="expression" dxfId="181" priority="321" stopIfTrue="1">
      <formula>AND(NOT(ISBLANK(T189)),ABS(W189)&gt;PreviousMonthMinimumDiff)</formula>
    </cfRule>
  </conditionalFormatting>
  <conditionalFormatting sqref="W189">
    <cfRule type="expression" dxfId="180" priority="322" stopIfTrue="1">
      <formula>AND(ISBLANK(T189),ABS(W189)&gt;PreviousMonthMinimumDiff)</formula>
    </cfRule>
  </conditionalFormatting>
  <conditionalFormatting sqref="W190">
    <cfRule type="expression" dxfId="179" priority="323" stopIfTrue="1">
      <formula>AND(NOT(ISBLANK(T190)),ABS(W190)&gt;PreviousMonthMinimumDiff)</formula>
    </cfRule>
  </conditionalFormatting>
  <conditionalFormatting sqref="W190">
    <cfRule type="expression" dxfId="178" priority="324" stopIfTrue="1">
      <formula>AND(ISBLANK(T190),ABS(W190)&gt;PreviousMonthMinimumDiff)</formula>
    </cfRule>
  </conditionalFormatting>
  <conditionalFormatting sqref="W193">
    <cfRule type="expression" dxfId="177" priority="325" stopIfTrue="1">
      <formula>AND(NOT(ISBLANK(T193)),ABS(W193)&gt;PreviousMonthMinimumDiff)</formula>
    </cfRule>
  </conditionalFormatting>
  <conditionalFormatting sqref="W193">
    <cfRule type="expression" dxfId="176" priority="326" stopIfTrue="1">
      <formula>AND(ISBLANK(T193),ABS(W193)&gt;PreviousMonthMinimumDiff)</formula>
    </cfRule>
  </conditionalFormatting>
  <conditionalFormatting sqref="W194">
    <cfRule type="expression" dxfId="175" priority="327" stopIfTrue="1">
      <formula>AND(NOT(ISBLANK(T194)),ABS(W194)&gt;PreviousMonthMinimumDiff)</formula>
    </cfRule>
  </conditionalFormatting>
  <conditionalFormatting sqref="W194">
    <cfRule type="expression" dxfId="174" priority="328" stopIfTrue="1">
      <formula>AND(ISBLANK(T194),ABS(W194)&gt;PreviousMonthMinimumDiff)</formula>
    </cfRule>
  </conditionalFormatting>
  <conditionalFormatting sqref="W195">
    <cfRule type="expression" dxfId="173" priority="329" stopIfTrue="1">
      <formula>AND(NOT(ISBLANK(T195)),ABS(W195)&gt;PreviousMonthMinimumDiff)</formula>
    </cfRule>
  </conditionalFormatting>
  <conditionalFormatting sqref="W195">
    <cfRule type="expression" dxfId="172" priority="330" stopIfTrue="1">
      <formula>AND(ISBLANK(T195),ABS(W195)&gt;PreviousMonthMinimumDiff)</formula>
    </cfRule>
  </conditionalFormatting>
  <conditionalFormatting sqref="W196">
    <cfRule type="expression" dxfId="171" priority="331" stopIfTrue="1">
      <formula>AND(NOT(ISBLANK(T196)),ABS(W196)&gt;PreviousMonthMinimumDiff)</formula>
    </cfRule>
  </conditionalFormatting>
  <conditionalFormatting sqref="W196">
    <cfRule type="expression" dxfId="170" priority="332" stopIfTrue="1">
      <formula>AND(ISBLANK(T196),ABS(W196)&gt;PreviousMonthMinimumDiff)</formula>
    </cfRule>
  </conditionalFormatting>
  <conditionalFormatting sqref="W197">
    <cfRule type="expression" dxfId="169" priority="333" stopIfTrue="1">
      <formula>AND(NOT(ISBLANK(T197)),ABS(W197)&gt;PreviousMonthMinimumDiff)</formula>
    </cfRule>
  </conditionalFormatting>
  <conditionalFormatting sqref="W197">
    <cfRule type="expression" dxfId="168" priority="334" stopIfTrue="1">
      <formula>AND(ISBLANK(T197),ABS(W197)&gt;PreviousMonthMinimumDiff)</formula>
    </cfRule>
  </conditionalFormatting>
  <conditionalFormatting sqref="W198">
    <cfRule type="expression" dxfId="167" priority="335" stopIfTrue="1">
      <formula>AND(NOT(ISBLANK(T198)),ABS(W198)&gt;PreviousMonthMinimumDiff)</formula>
    </cfRule>
  </conditionalFormatting>
  <conditionalFormatting sqref="W198">
    <cfRule type="expression" dxfId="166" priority="336" stopIfTrue="1">
      <formula>AND(ISBLANK(T198),ABS(W198)&gt;PreviousMonthMinimumDiff)</formula>
    </cfRule>
  </conditionalFormatting>
  <conditionalFormatting sqref="W199">
    <cfRule type="expression" dxfId="165" priority="337" stopIfTrue="1">
      <formula>AND(NOT(ISBLANK(T199)),ABS(W199)&gt;PreviousMonthMinimumDiff)</formula>
    </cfRule>
  </conditionalFormatting>
  <conditionalFormatting sqref="W199">
    <cfRule type="expression" dxfId="164" priority="338" stopIfTrue="1">
      <formula>AND(ISBLANK(T199),ABS(W199)&gt;PreviousMonthMinimumDiff)</formula>
    </cfRule>
  </conditionalFormatting>
  <conditionalFormatting sqref="W200">
    <cfRule type="expression" dxfId="163" priority="339" stopIfTrue="1">
      <formula>AND(NOT(ISBLANK(T200)),ABS(W200)&gt;PreviousMonthMinimumDiff)</formula>
    </cfRule>
  </conditionalFormatting>
  <conditionalFormatting sqref="W200">
    <cfRule type="expression" dxfId="162" priority="340" stopIfTrue="1">
      <formula>AND(ISBLANK(T200),ABS(W200)&gt;PreviousMonthMinimumDiff)</formula>
    </cfRule>
  </conditionalFormatting>
  <conditionalFormatting sqref="W201">
    <cfRule type="expression" dxfId="161" priority="341" stopIfTrue="1">
      <formula>AND(NOT(ISBLANK(T201)),ABS(W201)&gt;PreviousMonthMinimumDiff)</formula>
    </cfRule>
  </conditionalFormatting>
  <conditionalFormatting sqref="W201">
    <cfRule type="expression" dxfId="160" priority="342" stopIfTrue="1">
      <formula>AND(ISBLANK(T201),ABS(W201)&gt;PreviousMonthMinimumDiff)</formula>
    </cfRule>
  </conditionalFormatting>
  <conditionalFormatting sqref="W202">
    <cfRule type="expression" dxfId="159" priority="343" stopIfTrue="1">
      <formula>AND(NOT(ISBLANK(T202)),ABS(W202)&gt;PreviousMonthMinimumDiff)</formula>
    </cfRule>
  </conditionalFormatting>
  <conditionalFormatting sqref="W202">
    <cfRule type="expression" dxfId="158" priority="344" stopIfTrue="1">
      <formula>AND(ISBLANK(T202),ABS(W202)&gt;PreviousMonthMinimumDiff)</formula>
    </cfRule>
  </conditionalFormatting>
  <conditionalFormatting sqref="W203">
    <cfRule type="expression" dxfId="157" priority="345" stopIfTrue="1">
      <formula>AND(NOT(ISBLANK(T203)),ABS(W203)&gt;PreviousMonthMinimumDiff)</formula>
    </cfRule>
  </conditionalFormatting>
  <conditionalFormatting sqref="W203">
    <cfRule type="expression" dxfId="156" priority="346" stopIfTrue="1">
      <formula>AND(ISBLANK(T203),ABS(W203)&gt;PreviousMonthMinimumDiff)</formula>
    </cfRule>
  </conditionalFormatting>
  <conditionalFormatting sqref="W204">
    <cfRule type="expression" dxfId="155" priority="347" stopIfTrue="1">
      <formula>AND(NOT(ISBLANK(T204)),ABS(W204)&gt;PreviousMonthMinimumDiff)</formula>
    </cfRule>
  </conditionalFormatting>
  <conditionalFormatting sqref="W204">
    <cfRule type="expression" dxfId="154" priority="348" stopIfTrue="1">
      <formula>AND(ISBLANK(T204),ABS(W204)&gt;PreviousMonthMinimumDiff)</formula>
    </cfRule>
  </conditionalFormatting>
  <conditionalFormatting sqref="W205">
    <cfRule type="expression" dxfId="153" priority="349" stopIfTrue="1">
      <formula>AND(NOT(ISBLANK(T205)),ABS(W205)&gt;PreviousMonthMinimumDiff)</formula>
    </cfRule>
  </conditionalFormatting>
  <conditionalFormatting sqref="W205">
    <cfRule type="expression" dxfId="152" priority="350" stopIfTrue="1">
      <formula>AND(ISBLANK(T205),ABS(W205)&gt;PreviousMonthMinimumDiff)</formula>
    </cfRule>
  </conditionalFormatting>
  <conditionalFormatting sqref="W206">
    <cfRule type="expression" dxfId="151" priority="351" stopIfTrue="1">
      <formula>AND(NOT(ISBLANK(T206)),ABS(W206)&gt;PreviousMonthMinimumDiff)</formula>
    </cfRule>
  </conditionalFormatting>
  <conditionalFormatting sqref="W206">
    <cfRule type="expression" dxfId="150" priority="352" stopIfTrue="1">
      <formula>AND(ISBLANK(T206),ABS(W206)&gt;PreviousMonthMinimumDiff)</formula>
    </cfRule>
  </conditionalFormatting>
  <conditionalFormatting sqref="W207">
    <cfRule type="expression" dxfId="149" priority="353" stopIfTrue="1">
      <formula>AND(NOT(ISBLANK(T207)),ABS(W207)&gt;PreviousMonthMinimumDiff)</formula>
    </cfRule>
  </conditionalFormatting>
  <conditionalFormatting sqref="W207">
    <cfRule type="expression" dxfId="148" priority="354" stopIfTrue="1">
      <formula>AND(ISBLANK(T207),ABS(W207)&gt;PreviousMonthMinimumDiff)</formula>
    </cfRule>
  </conditionalFormatting>
  <conditionalFormatting sqref="W208">
    <cfRule type="expression" dxfId="147" priority="355" stopIfTrue="1">
      <formula>AND(NOT(ISBLANK(T208)),ABS(W208)&gt;PreviousMonthMinimumDiff)</formula>
    </cfRule>
  </conditionalFormatting>
  <conditionalFormatting sqref="W208">
    <cfRule type="expression" dxfId="146" priority="356" stopIfTrue="1">
      <formula>AND(ISBLANK(T208),ABS(W208)&gt;PreviousMonthMinimumDiff)</formula>
    </cfRule>
  </conditionalFormatting>
  <conditionalFormatting sqref="W209">
    <cfRule type="expression" dxfId="145" priority="357" stopIfTrue="1">
      <formula>AND(NOT(ISBLANK(T209)),ABS(W209)&gt;PreviousMonthMinimumDiff)</formula>
    </cfRule>
  </conditionalFormatting>
  <conditionalFormatting sqref="W209">
    <cfRule type="expression" dxfId="144" priority="358" stopIfTrue="1">
      <formula>AND(ISBLANK(T209),ABS(W209)&gt;PreviousMonthMinimumDiff)</formula>
    </cfRule>
  </conditionalFormatting>
  <conditionalFormatting sqref="W210">
    <cfRule type="expression" dxfId="143" priority="359" stopIfTrue="1">
      <formula>AND(NOT(ISBLANK(T210)),ABS(W210)&gt;PreviousMonthMinimumDiff)</formula>
    </cfRule>
  </conditionalFormatting>
  <conditionalFormatting sqref="W210">
    <cfRule type="expression" dxfId="142" priority="360" stopIfTrue="1">
      <formula>AND(ISBLANK(T210),ABS(W210)&gt;PreviousMonthMinimumDiff)</formula>
    </cfRule>
  </conditionalFormatting>
  <conditionalFormatting sqref="W211">
    <cfRule type="expression" dxfId="141" priority="361" stopIfTrue="1">
      <formula>AND(NOT(ISBLANK(T211)),ABS(W211)&gt;PreviousMonthMinimumDiff)</formula>
    </cfRule>
  </conditionalFormatting>
  <conditionalFormatting sqref="W211">
    <cfRule type="expression" dxfId="140" priority="362" stopIfTrue="1">
      <formula>AND(ISBLANK(T211),ABS(W211)&gt;PreviousMonthMinimumDiff)</formula>
    </cfRule>
  </conditionalFormatting>
  <conditionalFormatting sqref="W212">
    <cfRule type="expression" dxfId="139" priority="363" stopIfTrue="1">
      <formula>AND(NOT(ISBLANK(T212)),ABS(W212)&gt;PreviousMonthMinimumDiff)</formula>
    </cfRule>
  </conditionalFormatting>
  <conditionalFormatting sqref="W212">
    <cfRule type="expression" dxfId="138" priority="364" stopIfTrue="1">
      <formula>AND(ISBLANK(T212),ABS(W212)&gt;PreviousMonthMinimumDiff)</formula>
    </cfRule>
  </conditionalFormatting>
  <conditionalFormatting sqref="W213">
    <cfRule type="expression" dxfId="137" priority="365" stopIfTrue="1">
      <formula>AND(NOT(ISBLANK(T213)),ABS(W213)&gt;PreviousMonthMinimumDiff)</formula>
    </cfRule>
  </conditionalFormatting>
  <conditionalFormatting sqref="W213">
    <cfRule type="expression" dxfId="136" priority="366" stopIfTrue="1">
      <formula>AND(ISBLANK(T213),ABS(W213)&gt;PreviousMonthMinimumDiff)</formula>
    </cfRule>
  </conditionalFormatting>
  <conditionalFormatting sqref="W214">
    <cfRule type="expression" dxfId="135" priority="367" stopIfTrue="1">
      <formula>AND(NOT(ISBLANK(T214)),ABS(W214)&gt;PreviousMonthMinimumDiff)</formula>
    </cfRule>
  </conditionalFormatting>
  <conditionalFormatting sqref="W214">
    <cfRule type="expression" dxfId="134" priority="368" stopIfTrue="1">
      <formula>AND(ISBLANK(T214),ABS(W214)&gt;PreviousMonthMinimumDiff)</formula>
    </cfRule>
  </conditionalFormatting>
  <conditionalFormatting sqref="W215">
    <cfRule type="expression" dxfId="133" priority="369" stopIfTrue="1">
      <formula>AND(NOT(ISBLANK(T215)),ABS(W215)&gt;PreviousMonthMinimumDiff)</formula>
    </cfRule>
  </conditionalFormatting>
  <conditionalFormatting sqref="W215">
    <cfRule type="expression" dxfId="132" priority="370" stopIfTrue="1">
      <formula>AND(ISBLANK(T215),ABS(W215)&gt;PreviousMonthMinimumDiff)</formula>
    </cfRule>
  </conditionalFormatting>
  <conditionalFormatting sqref="W216">
    <cfRule type="expression" dxfId="131" priority="371" stopIfTrue="1">
      <formula>AND(NOT(ISBLANK(T216)),ABS(W216)&gt;PreviousMonthMinimumDiff)</formula>
    </cfRule>
  </conditionalFormatting>
  <conditionalFormatting sqref="W216">
    <cfRule type="expression" dxfId="130" priority="372" stopIfTrue="1">
      <formula>AND(ISBLANK(T216),ABS(W216)&gt;PreviousMonthMinimumDiff)</formula>
    </cfRule>
  </conditionalFormatting>
  <conditionalFormatting sqref="W217">
    <cfRule type="expression" dxfId="129" priority="373" stopIfTrue="1">
      <formula>AND(NOT(ISBLANK(T217)),ABS(W217)&gt;PreviousMonthMinimumDiff)</formula>
    </cfRule>
  </conditionalFormatting>
  <conditionalFormatting sqref="W217">
    <cfRule type="expression" dxfId="128" priority="374" stopIfTrue="1">
      <formula>AND(ISBLANK(T217),ABS(W217)&gt;PreviousMonthMinimumDiff)</formula>
    </cfRule>
  </conditionalFormatting>
  <conditionalFormatting sqref="W218">
    <cfRule type="expression" dxfId="127" priority="375" stopIfTrue="1">
      <formula>AND(NOT(ISBLANK(T218)),ABS(W218)&gt;PreviousMonthMinimumDiff)</formula>
    </cfRule>
  </conditionalFormatting>
  <conditionalFormatting sqref="W218">
    <cfRule type="expression" dxfId="126" priority="376" stopIfTrue="1">
      <formula>AND(ISBLANK(T218),ABS(W218)&gt;PreviousMonthMinimumDiff)</formula>
    </cfRule>
  </conditionalFormatting>
  <conditionalFormatting sqref="W219">
    <cfRule type="expression" dxfId="125" priority="377" stopIfTrue="1">
      <formula>AND(NOT(ISBLANK(T219)),ABS(W219)&gt;PreviousMonthMinimumDiff)</formula>
    </cfRule>
  </conditionalFormatting>
  <conditionalFormatting sqref="W219">
    <cfRule type="expression" dxfId="124" priority="378" stopIfTrue="1">
      <formula>AND(ISBLANK(T219),ABS(W219)&gt;PreviousMonthMinimumDiff)</formula>
    </cfRule>
  </conditionalFormatting>
  <conditionalFormatting sqref="W220">
    <cfRule type="expression" dxfId="123" priority="379" stopIfTrue="1">
      <formula>AND(NOT(ISBLANK(T220)),ABS(W220)&gt;PreviousMonthMinimumDiff)</formula>
    </cfRule>
  </conditionalFormatting>
  <conditionalFormatting sqref="W220">
    <cfRule type="expression" dxfId="122" priority="380" stopIfTrue="1">
      <formula>AND(ISBLANK(T220),ABS(W220)&gt;PreviousMonthMinimumDiff)</formula>
    </cfRule>
  </conditionalFormatting>
  <conditionalFormatting sqref="W221">
    <cfRule type="expression" dxfId="121" priority="381" stopIfTrue="1">
      <formula>AND(NOT(ISBLANK(T221)),ABS(W221)&gt;PreviousMonthMinimumDiff)</formula>
    </cfRule>
  </conditionalFormatting>
  <conditionalFormatting sqref="W221">
    <cfRule type="expression" dxfId="120" priority="382" stopIfTrue="1">
      <formula>AND(ISBLANK(T221),ABS(W221)&gt;PreviousMonthMinimumDiff)</formula>
    </cfRule>
  </conditionalFormatting>
  <conditionalFormatting sqref="W222">
    <cfRule type="expression" dxfId="119" priority="383" stopIfTrue="1">
      <formula>AND(NOT(ISBLANK(T222)),ABS(W222)&gt;PreviousMonthMinimumDiff)</formula>
    </cfRule>
  </conditionalFormatting>
  <conditionalFormatting sqref="W222">
    <cfRule type="expression" dxfId="118" priority="384" stopIfTrue="1">
      <formula>AND(ISBLANK(T222),ABS(W222)&gt;PreviousMonthMinimumDiff)</formula>
    </cfRule>
  </conditionalFormatting>
  <conditionalFormatting sqref="W223">
    <cfRule type="expression" dxfId="117" priority="385" stopIfTrue="1">
      <formula>AND(NOT(ISBLANK(T223)),ABS(W223)&gt;PreviousMonthMinimumDiff)</formula>
    </cfRule>
  </conditionalFormatting>
  <conditionalFormatting sqref="W223">
    <cfRule type="expression" dxfId="116" priority="386" stopIfTrue="1">
      <formula>AND(ISBLANK(T223),ABS(W223)&gt;PreviousMonthMinimumDiff)</formula>
    </cfRule>
  </conditionalFormatting>
  <conditionalFormatting sqref="W224">
    <cfRule type="expression" dxfId="115" priority="387" stopIfTrue="1">
      <formula>AND(NOT(ISBLANK(T224)),ABS(W224)&gt;PreviousMonthMinimumDiff)</formula>
    </cfRule>
  </conditionalFormatting>
  <conditionalFormatting sqref="W224">
    <cfRule type="expression" dxfId="114" priority="388" stopIfTrue="1">
      <formula>AND(ISBLANK(T224),ABS(W224)&gt;PreviousMonthMinimumDiff)</formula>
    </cfRule>
  </conditionalFormatting>
  <conditionalFormatting sqref="W225">
    <cfRule type="expression" dxfId="113" priority="389" stopIfTrue="1">
      <formula>AND(NOT(ISBLANK(T225)),ABS(W225)&gt;PreviousMonthMinimumDiff)</formula>
    </cfRule>
  </conditionalFormatting>
  <conditionalFormatting sqref="W225">
    <cfRule type="expression" dxfId="112" priority="390" stopIfTrue="1">
      <formula>AND(ISBLANK(T225),ABS(W225)&gt;PreviousMonthMinimumDiff)</formula>
    </cfRule>
  </conditionalFormatting>
  <conditionalFormatting sqref="W226">
    <cfRule type="expression" dxfId="111" priority="391" stopIfTrue="1">
      <formula>AND(NOT(ISBLANK(T226)),ABS(W226)&gt;PreviousMonthMinimumDiff)</formula>
    </cfRule>
  </conditionalFormatting>
  <conditionalFormatting sqref="W226">
    <cfRule type="expression" dxfId="110" priority="392" stopIfTrue="1">
      <formula>AND(ISBLANK(T226),ABS(W226)&gt;PreviousMonthMinimumDiff)</formula>
    </cfRule>
  </conditionalFormatting>
  <conditionalFormatting sqref="W227">
    <cfRule type="expression" dxfId="109" priority="393" stopIfTrue="1">
      <formula>AND(NOT(ISBLANK(T227)),ABS(W227)&gt;PreviousMonthMinimumDiff)</formula>
    </cfRule>
  </conditionalFormatting>
  <conditionalFormatting sqref="W227">
    <cfRule type="expression" dxfId="108" priority="394" stopIfTrue="1">
      <formula>AND(ISBLANK(T227),ABS(W227)&gt;PreviousMonthMinimumDiff)</formula>
    </cfRule>
  </conditionalFormatting>
  <conditionalFormatting sqref="W228">
    <cfRule type="expression" dxfId="107" priority="395" stopIfTrue="1">
      <formula>AND(NOT(ISBLANK(T228)),ABS(W228)&gt;PreviousMonthMinimumDiff)</formula>
    </cfRule>
  </conditionalFormatting>
  <conditionalFormatting sqref="W228">
    <cfRule type="expression" dxfId="106" priority="396" stopIfTrue="1">
      <formula>AND(ISBLANK(T228),ABS(W228)&gt;PreviousMonthMinimumDiff)</formula>
    </cfRule>
  </conditionalFormatting>
  <conditionalFormatting sqref="W229">
    <cfRule type="expression" dxfId="105" priority="397" stopIfTrue="1">
      <formula>AND(NOT(ISBLANK(T229)),ABS(W229)&gt;PreviousMonthMinimumDiff)</formula>
    </cfRule>
  </conditionalFormatting>
  <conditionalFormatting sqref="W229">
    <cfRule type="expression" dxfId="104" priority="398" stopIfTrue="1">
      <formula>AND(ISBLANK(T229),ABS(W229)&gt;PreviousMonthMinimumDiff)</formula>
    </cfRule>
  </conditionalFormatting>
  <conditionalFormatting sqref="W230">
    <cfRule type="expression" dxfId="103" priority="399" stopIfTrue="1">
      <formula>AND(NOT(ISBLANK(T230)),ABS(W230)&gt;PreviousMonthMinimumDiff)</formula>
    </cfRule>
  </conditionalFormatting>
  <conditionalFormatting sqref="W230">
    <cfRule type="expression" dxfId="102" priority="400" stopIfTrue="1">
      <formula>AND(ISBLANK(T230),ABS(W230)&gt;PreviousMonthMinimumDiff)</formula>
    </cfRule>
  </conditionalFormatting>
  <conditionalFormatting sqref="W231">
    <cfRule type="expression" dxfId="101" priority="401" stopIfTrue="1">
      <formula>AND(NOT(ISBLANK(T231)),ABS(W231)&gt;PreviousMonthMinimumDiff)</formula>
    </cfRule>
  </conditionalFormatting>
  <conditionalFormatting sqref="W231">
    <cfRule type="expression" dxfId="100" priority="402" stopIfTrue="1">
      <formula>AND(ISBLANK(T231),ABS(W231)&gt;PreviousMonthMinimumDiff)</formula>
    </cfRule>
  </conditionalFormatting>
  <conditionalFormatting sqref="W232">
    <cfRule type="expression" dxfId="99" priority="403" stopIfTrue="1">
      <formula>AND(NOT(ISBLANK(T232)),ABS(W232)&gt;PreviousMonthMinimumDiff)</formula>
    </cfRule>
  </conditionalFormatting>
  <conditionalFormatting sqref="W232">
    <cfRule type="expression" dxfId="98" priority="404" stopIfTrue="1">
      <formula>AND(ISBLANK(T232),ABS(W232)&gt;PreviousMonthMinimumDiff)</formula>
    </cfRule>
  </conditionalFormatting>
  <conditionalFormatting sqref="W235">
    <cfRule type="expression" dxfId="97" priority="405" stopIfTrue="1">
      <formula>AND(NOT(ISBLANK(T235)),ABS(W235)&gt;PreviousMonthMinimumDiff)</formula>
    </cfRule>
  </conditionalFormatting>
  <conditionalFormatting sqref="W235">
    <cfRule type="expression" dxfId="96" priority="406" stopIfTrue="1">
      <formula>AND(ISBLANK(T235),ABS(W235)&gt;PreviousMonthMinimumDiff)</formula>
    </cfRule>
  </conditionalFormatting>
  <conditionalFormatting sqref="W236">
    <cfRule type="expression" dxfId="95" priority="407" stopIfTrue="1">
      <formula>AND(NOT(ISBLANK(T236)),ABS(W236)&gt;PreviousMonthMinimumDiff)</formula>
    </cfRule>
  </conditionalFormatting>
  <conditionalFormatting sqref="W236">
    <cfRule type="expression" dxfId="94" priority="408" stopIfTrue="1">
      <formula>AND(ISBLANK(T236),ABS(W236)&gt;PreviousMonthMinimumDiff)</formula>
    </cfRule>
  </conditionalFormatting>
  <conditionalFormatting sqref="W237">
    <cfRule type="expression" dxfId="93" priority="409" stopIfTrue="1">
      <formula>AND(NOT(ISBLANK(T237)),ABS(W237)&gt;PreviousMonthMinimumDiff)</formula>
    </cfRule>
  </conditionalFormatting>
  <conditionalFormatting sqref="W237">
    <cfRule type="expression" dxfId="92" priority="410" stopIfTrue="1">
      <formula>AND(ISBLANK(T237),ABS(W237)&gt;PreviousMonthMinimumDiff)</formula>
    </cfRule>
  </conditionalFormatting>
  <conditionalFormatting sqref="W238">
    <cfRule type="expression" dxfId="91" priority="411" stopIfTrue="1">
      <formula>AND(NOT(ISBLANK(T238)),ABS(W238)&gt;PreviousMonthMinimumDiff)</formula>
    </cfRule>
  </conditionalFormatting>
  <conditionalFormatting sqref="W238">
    <cfRule type="expression" dxfId="90" priority="412" stopIfTrue="1">
      <formula>AND(ISBLANK(T238),ABS(W238)&gt;PreviousMonthMinimumDiff)</formula>
    </cfRule>
  </conditionalFormatting>
  <conditionalFormatting sqref="W239">
    <cfRule type="expression" dxfId="89" priority="413" stopIfTrue="1">
      <formula>AND(NOT(ISBLANK(T239)),ABS(W239)&gt;PreviousMonthMinimumDiff)</formula>
    </cfRule>
  </conditionalFormatting>
  <conditionalFormatting sqref="W239">
    <cfRule type="expression" dxfId="88" priority="414" stopIfTrue="1">
      <formula>AND(ISBLANK(T239),ABS(W239)&gt;PreviousMonthMinimumDiff)</formula>
    </cfRule>
  </conditionalFormatting>
  <conditionalFormatting sqref="W240">
    <cfRule type="expression" dxfId="87" priority="415" stopIfTrue="1">
      <formula>AND(NOT(ISBLANK(T240)),ABS(W240)&gt;PreviousMonthMinimumDiff)</formula>
    </cfRule>
  </conditionalFormatting>
  <conditionalFormatting sqref="W240">
    <cfRule type="expression" dxfId="86" priority="416" stopIfTrue="1">
      <formula>AND(ISBLANK(T240),ABS(W240)&gt;PreviousMonthMinimumDiff)</formula>
    </cfRule>
  </conditionalFormatting>
  <conditionalFormatting sqref="W243">
    <cfRule type="expression" dxfId="85" priority="417" stopIfTrue="1">
      <formula>AND(NOT(ISBLANK(T243)),ABS(W243)&gt;PreviousMonthMinimumDiff)</formula>
    </cfRule>
  </conditionalFormatting>
  <conditionalFormatting sqref="W243">
    <cfRule type="expression" dxfId="84" priority="418" stopIfTrue="1">
      <formula>AND(ISBLANK(T243),ABS(W243)&gt;PreviousMonthMinimumDiff)</formula>
    </cfRule>
  </conditionalFormatting>
  <conditionalFormatting sqref="W244">
    <cfRule type="expression" dxfId="83" priority="419" stopIfTrue="1">
      <formula>AND(NOT(ISBLANK(T244)),ABS(W244)&gt;PreviousMonthMinimumDiff)</formula>
    </cfRule>
  </conditionalFormatting>
  <conditionalFormatting sqref="W244">
    <cfRule type="expression" dxfId="82" priority="420" stopIfTrue="1">
      <formula>AND(ISBLANK(T244),ABS(W244)&gt;PreviousMonthMinimumDiff)</formula>
    </cfRule>
  </conditionalFormatting>
  <conditionalFormatting sqref="W245">
    <cfRule type="expression" dxfId="81" priority="421" stopIfTrue="1">
      <formula>AND(NOT(ISBLANK(T245)),ABS(W245)&gt;PreviousMonthMinimumDiff)</formula>
    </cfRule>
  </conditionalFormatting>
  <conditionalFormatting sqref="W245">
    <cfRule type="expression" dxfId="80" priority="422" stopIfTrue="1">
      <formula>AND(ISBLANK(T245),ABS(W245)&gt;PreviousMonthMinimumDiff)</formula>
    </cfRule>
  </conditionalFormatting>
  <conditionalFormatting sqref="W246">
    <cfRule type="expression" dxfId="79" priority="423" stopIfTrue="1">
      <formula>AND(NOT(ISBLANK(T246)),ABS(W246)&gt;PreviousMonthMinimumDiff)</formula>
    </cfRule>
  </conditionalFormatting>
  <conditionalFormatting sqref="W246">
    <cfRule type="expression" dxfId="78" priority="424" stopIfTrue="1">
      <formula>AND(ISBLANK(T246),ABS(W246)&gt;PreviousMonthMinimumDiff)</formula>
    </cfRule>
  </conditionalFormatting>
  <conditionalFormatting sqref="W247">
    <cfRule type="expression" dxfId="77" priority="425" stopIfTrue="1">
      <formula>AND(NOT(ISBLANK(T247)),ABS(W247)&gt;PreviousMonthMinimumDiff)</formula>
    </cfRule>
  </conditionalFormatting>
  <conditionalFormatting sqref="W247">
    <cfRule type="expression" dxfId="76" priority="426" stopIfTrue="1">
      <formula>AND(ISBLANK(T247),ABS(W247)&gt;PreviousMonthMinimumDiff)</formula>
    </cfRule>
  </conditionalFormatting>
  <conditionalFormatting sqref="W248">
    <cfRule type="expression" dxfId="75" priority="427" stopIfTrue="1">
      <formula>AND(NOT(ISBLANK(T248)),ABS(W248)&gt;PreviousMonthMinimumDiff)</formula>
    </cfRule>
  </conditionalFormatting>
  <conditionalFormatting sqref="W248">
    <cfRule type="expression" dxfId="74" priority="428" stopIfTrue="1">
      <formula>AND(ISBLANK(T248),ABS(W248)&gt;PreviousMonthMinimumDiff)</formula>
    </cfRule>
  </conditionalFormatting>
  <conditionalFormatting sqref="W249">
    <cfRule type="expression" dxfId="73" priority="429" stopIfTrue="1">
      <formula>AND(NOT(ISBLANK(T249)),ABS(W249)&gt;PreviousMonthMinimumDiff)</formula>
    </cfRule>
  </conditionalFormatting>
  <conditionalFormatting sqref="W249">
    <cfRule type="expression" dxfId="72" priority="430" stopIfTrue="1">
      <formula>AND(ISBLANK(T249),ABS(W249)&gt;PreviousMonthMinimumDiff)</formula>
    </cfRule>
  </conditionalFormatting>
  <conditionalFormatting sqref="W250">
    <cfRule type="expression" dxfId="71" priority="431" stopIfTrue="1">
      <formula>AND(NOT(ISBLANK(T250)),ABS(W250)&gt;PreviousMonthMinimumDiff)</formula>
    </cfRule>
  </conditionalFormatting>
  <conditionalFormatting sqref="W250">
    <cfRule type="expression" dxfId="70" priority="432" stopIfTrue="1">
      <formula>AND(ISBLANK(T250),ABS(W250)&gt;PreviousMonthMinimumDiff)</formula>
    </cfRule>
  </conditionalFormatting>
  <conditionalFormatting sqref="W251">
    <cfRule type="expression" dxfId="69" priority="433" stopIfTrue="1">
      <formula>AND(NOT(ISBLANK(T251)),ABS(W251)&gt;PreviousMonthMinimumDiff)</formula>
    </cfRule>
  </conditionalFormatting>
  <conditionalFormatting sqref="W251">
    <cfRule type="expression" dxfId="68" priority="434" stopIfTrue="1">
      <formula>AND(ISBLANK(T251),ABS(W251)&gt;PreviousMonthMinimumDiff)</formula>
    </cfRule>
  </conditionalFormatting>
  <conditionalFormatting sqref="W252">
    <cfRule type="expression" dxfId="67" priority="435" stopIfTrue="1">
      <formula>AND(NOT(ISBLANK(T252)),ABS(W252)&gt;PreviousMonthMinimumDiff)</formula>
    </cfRule>
  </conditionalFormatting>
  <conditionalFormatting sqref="W252">
    <cfRule type="expression" dxfId="66" priority="436" stopIfTrue="1">
      <formula>AND(ISBLANK(T252),ABS(W252)&gt;PreviousMonthMinimumDiff)</formula>
    </cfRule>
  </conditionalFormatting>
  <conditionalFormatting sqref="W253">
    <cfRule type="expression" dxfId="65" priority="437" stopIfTrue="1">
      <formula>AND(NOT(ISBLANK(T253)),ABS(W253)&gt;PreviousMonthMinimumDiff)</formula>
    </cfRule>
  </conditionalFormatting>
  <conditionalFormatting sqref="W253">
    <cfRule type="expression" dxfId="64" priority="438" stopIfTrue="1">
      <formula>AND(ISBLANK(T253),ABS(W253)&gt;PreviousMonthMinimumDiff)</formula>
    </cfRule>
  </conditionalFormatting>
  <conditionalFormatting sqref="W254">
    <cfRule type="expression" dxfId="63" priority="439" stopIfTrue="1">
      <formula>AND(NOT(ISBLANK(T254)),ABS(W254)&gt;PreviousMonthMinimumDiff)</formula>
    </cfRule>
  </conditionalFormatting>
  <conditionalFormatting sqref="W254">
    <cfRule type="expression" dxfId="62" priority="440" stopIfTrue="1">
      <formula>AND(ISBLANK(T254),ABS(W254)&gt;PreviousMonthMinimumDiff)</formula>
    </cfRule>
  </conditionalFormatting>
  <conditionalFormatting sqref="W255">
    <cfRule type="expression" dxfId="61" priority="441" stopIfTrue="1">
      <formula>AND(NOT(ISBLANK(T255)),ABS(W255)&gt;PreviousMonthMinimumDiff)</formula>
    </cfRule>
  </conditionalFormatting>
  <conditionalFormatting sqref="W255">
    <cfRule type="expression" dxfId="60" priority="442" stopIfTrue="1">
      <formula>AND(ISBLANK(T255),ABS(W255)&gt;PreviousMonthMinimumDiff)</formula>
    </cfRule>
  </conditionalFormatting>
  <conditionalFormatting sqref="W256">
    <cfRule type="expression" dxfId="59" priority="443" stopIfTrue="1">
      <formula>AND(NOT(ISBLANK(T256)),ABS(W256)&gt;PreviousMonthMinimumDiff)</formula>
    </cfRule>
  </conditionalFormatting>
  <conditionalFormatting sqref="W256">
    <cfRule type="expression" dxfId="58" priority="444" stopIfTrue="1">
      <formula>AND(ISBLANK(T256),ABS(W256)&gt;PreviousMonthMinimumDiff)</formula>
    </cfRule>
  </conditionalFormatting>
  <conditionalFormatting sqref="W257">
    <cfRule type="expression" dxfId="57" priority="445" stopIfTrue="1">
      <formula>AND(NOT(ISBLANK(T257)),ABS(W257)&gt;PreviousMonthMinimumDiff)</formula>
    </cfRule>
  </conditionalFormatting>
  <conditionalFormatting sqref="W257">
    <cfRule type="expression" dxfId="56" priority="446" stopIfTrue="1">
      <formula>AND(ISBLANK(T257),ABS(W257)&gt;PreviousMonthMinimumDiff)</formula>
    </cfRule>
  </conditionalFormatting>
  <conditionalFormatting sqref="W258">
    <cfRule type="expression" dxfId="55" priority="447" stopIfTrue="1">
      <formula>AND(NOT(ISBLANK(T258)),ABS(W258)&gt;PreviousMonthMinimumDiff)</formula>
    </cfRule>
  </conditionalFormatting>
  <conditionalFormatting sqref="W258">
    <cfRule type="expression" dxfId="54" priority="448" stopIfTrue="1">
      <formula>AND(ISBLANK(T258),ABS(W258)&gt;PreviousMonthMinimumDiff)</formula>
    </cfRule>
  </conditionalFormatting>
  <conditionalFormatting sqref="W259">
    <cfRule type="expression" dxfId="53" priority="449" stopIfTrue="1">
      <formula>AND(NOT(ISBLANK(T259)),ABS(W259)&gt;PreviousMonthMinimumDiff)</formula>
    </cfRule>
  </conditionalFormatting>
  <conditionalFormatting sqref="W259">
    <cfRule type="expression" dxfId="52" priority="450" stopIfTrue="1">
      <formula>AND(ISBLANK(T259),ABS(W259)&gt;PreviousMonthMinimumDiff)</formula>
    </cfRule>
  </conditionalFormatting>
  <conditionalFormatting sqref="W260">
    <cfRule type="expression" dxfId="51" priority="451" stopIfTrue="1">
      <formula>AND(NOT(ISBLANK(T260)),ABS(W260)&gt;PreviousMonthMinimumDiff)</formula>
    </cfRule>
  </conditionalFormatting>
  <conditionalFormatting sqref="W260">
    <cfRule type="expression" dxfId="50" priority="452" stopIfTrue="1">
      <formula>AND(ISBLANK(T260),ABS(W260)&gt;PreviousMonthMinimumDiff)</formula>
    </cfRule>
  </conditionalFormatting>
  <conditionalFormatting sqref="W261">
    <cfRule type="expression" dxfId="49" priority="453" stopIfTrue="1">
      <formula>AND(NOT(ISBLANK(T261)),ABS(W261)&gt;PreviousMonthMinimumDiff)</formula>
    </cfRule>
  </conditionalFormatting>
  <conditionalFormatting sqref="W261">
    <cfRule type="expression" dxfId="48" priority="454" stopIfTrue="1">
      <formula>AND(ISBLANK(T261),ABS(W261)&gt;PreviousMonthMinimumDiff)</formula>
    </cfRule>
  </conditionalFormatting>
  <conditionalFormatting sqref="W262">
    <cfRule type="expression" dxfId="47" priority="455" stopIfTrue="1">
      <formula>AND(NOT(ISBLANK(T262)),ABS(W262)&gt;PreviousMonthMinimumDiff)</formula>
    </cfRule>
  </conditionalFormatting>
  <conditionalFormatting sqref="W262">
    <cfRule type="expression" dxfId="46" priority="456" stopIfTrue="1">
      <formula>AND(ISBLANK(T262),ABS(W262)&gt;PreviousMonthMinimumDiff)</formula>
    </cfRule>
  </conditionalFormatting>
  <conditionalFormatting sqref="W263">
    <cfRule type="expression" dxfId="45" priority="457" stopIfTrue="1">
      <formula>AND(NOT(ISBLANK(T263)),ABS(W263)&gt;PreviousMonthMinimumDiff)</formula>
    </cfRule>
  </conditionalFormatting>
  <conditionalFormatting sqref="W263">
    <cfRule type="expression" dxfId="44" priority="458" stopIfTrue="1">
      <formula>AND(ISBLANK(T263),ABS(W263)&gt;PreviousMonthMinimumDiff)</formula>
    </cfRule>
  </conditionalFormatting>
  <conditionalFormatting sqref="W264">
    <cfRule type="expression" dxfId="43" priority="459" stopIfTrue="1">
      <formula>AND(NOT(ISBLANK(T264)),ABS(W264)&gt;PreviousMonthMinimumDiff)</formula>
    </cfRule>
  </conditionalFormatting>
  <conditionalFormatting sqref="W264">
    <cfRule type="expression" dxfId="42" priority="460" stopIfTrue="1">
      <formula>AND(ISBLANK(T264),ABS(W264)&gt;PreviousMonthMinimumDiff)</formula>
    </cfRule>
  </conditionalFormatting>
  <conditionalFormatting sqref="W265">
    <cfRule type="expression" dxfId="41" priority="461" stopIfTrue="1">
      <formula>AND(NOT(ISBLANK(T265)),ABS(W265)&gt;PreviousMonthMinimumDiff)</formula>
    </cfRule>
  </conditionalFormatting>
  <conditionalFormatting sqref="W265">
    <cfRule type="expression" dxfId="40" priority="462" stopIfTrue="1">
      <formula>AND(ISBLANK(T265),ABS(W265)&gt;PreviousMonthMinimumDiff)</formula>
    </cfRule>
  </conditionalFormatting>
  <conditionalFormatting sqref="W266">
    <cfRule type="expression" dxfId="39" priority="463" stopIfTrue="1">
      <formula>AND(NOT(ISBLANK(T266)),ABS(W266)&gt;PreviousMonthMinimumDiff)</formula>
    </cfRule>
  </conditionalFormatting>
  <conditionalFormatting sqref="W266">
    <cfRule type="expression" dxfId="38" priority="464" stopIfTrue="1">
      <formula>AND(ISBLANK(T266),ABS(W266)&gt;PreviousMonthMinimumDiff)</formula>
    </cfRule>
  </conditionalFormatting>
  <conditionalFormatting sqref="W267">
    <cfRule type="expression" dxfId="37" priority="465" stopIfTrue="1">
      <formula>AND(NOT(ISBLANK(T267)),ABS(W267)&gt;PreviousMonthMinimumDiff)</formula>
    </cfRule>
  </conditionalFormatting>
  <conditionalFormatting sqref="W267">
    <cfRule type="expression" dxfId="36" priority="466" stopIfTrue="1">
      <formula>AND(ISBLANK(T267),ABS(W267)&gt;PreviousMonthMinimumDiff)</formula>
    </cfRule>
  </conditionalFormatting>
  <conditionalFormatting sqref="W268">
    <cfRule type="expression" dxfId="35" priority="467" stopIfTrue="1">
      <formula>AND(NOT(ISBLANK(T268)),ABS(W268)&gt;PreviousMonthMinimumDiff)</formula>
    </cfRule>
  </conditionalFormatting>
  <conditionalFormatting sqref="W268">
    <cfRule type="expression" dxfId="34" priority="468" stopIfTrue="1">
      <formula>AND(ISBLANK(T268),ABS(W268)&gt;PreviousMonthMinimumDiff)</formula>
    </cfRule>
  </conditionalFormatting>
  <conditionalFormatting sqref="W271">
    <cfRule type="expression" dxfId="33" priority="469" stopIfTrue="1">
      <formula>AND(NOT(ISBLANK(T271)),ABS(W271)&gt;PreviousMonthMinimumDiff)</formula>
    </cfRule>
  </conditionalFormatting>
  <conditionalFormatting sqref="W271">
    <cfRule type="expression" dxfId="32" priority="470" stopIfTrue="1">
      <formula>AND(ISBLANK(T271),ABS(W271)&gt;PreviousMonthMinimumDiff)</formula>
    </cfRule>
  </conditionalFormatting>
  <conditionalFormatting sqref="W272">
    <cfRule type="expression" dxfId="31" priority="471" stopIfTrue="1">
      <formula>AND(NOT(ISBLANK(T272)),ABS(W272)&gt;PreviousMonthMinimumDiff)</formula>
    </cfRule>
  </conditionalFormatting>
  <conditionalFormatting sqref="W272">
    <cfRule type="expression" dxfId="30" priority="472" stopIfTrue="1">
      <formula>AND(ISBLANK(T272),ABS(W272)&gt;PreviousMonthMinimumDiff)</formula>
    </cfRule>
  </conditionalFormatting>
  <conditionalFormatting sqref="W273">
    <cfRule type="expression" dxfId="29" priority="473" stopIfTrue="1">
      <formula>AND(NOT(ISBLANK(T273)),ABS(W273)&gt;PreviousMonthMinimumDiff)</formula>
    </cfRule>
  </conditionalFormatting>
  <conditionalFormatting sqref="W273">
    <cfRule type="expression" dxfId="28" priority="474" stopIfTrue="1">
      <formula>AND(ISBLANK(T273),ABS(W273)&gt;PreviousMonthMinimumDiff)</formula>
    </cfRule>
  </conditionalFormatting>
  <conditionalFormatting sqref="W274">
    <cfRule type="expression" dxfId="27" priority="475" stopIfTrue="1">
      <formula>AND(NOT(ISBLANK(T274)),ABS(W274)&gt;PreviousMonthMinimumDiff)</formula>
    </cfRule>
  </conditionalFormatting>
  <conditionalFormatting sqref="W274">
    <cfRule type="expression" dxfId="26" priority="476" stopIfTrue="1">
      <formula>AND(ISBLANK(T274),ABS(W274)&gt;PreviousMonthMinimumDiff)</formula>
    </cfRule>
  </conditionalFormatting>
  <conditionalFormatting sqref="W275">
    <cfRule type="expression" dxfId="25" priority="477" stopIfTrue="1">
      <formula>AND(NOT(ISBLANK(T275)),ABS(W275)&gt;PreviousMonthMinimumDiff)</formula>
    </cfRule>
  </conditionalFormatting>
  <conditionalFormatting sqref="W275">
    <cfRule type="expression" dxfId="24" priority="478" stopIfTrue="1">
      <formula>AND(ISBLANK(T275),ABS(W275)&gt;PreviousMonthMinimumDiff)</formula>
    </cfRule>
  </conditionalFormatting>
  <conditionalFormatting sqref="W281">
    <cfRule type="expression" dxfId="23" priority="479" stopIfTrue="1">
      <formula>AND(NOT(ISBLANK(T281)),ABS(W281)&gt;PreviousMonthMinimumDiff)</formula>
    </cfRule>
  </conditionalFormatting>
  <conditionalFormatting sqref="W281">
    <cfRule type="expression" dxfId="22" priority="480" stopIfTrue="1">
      <formula>AND(ISBLANK(T281),ABS(W281)&gt;PreviousMonthMinimumDiff)</formula>
    </cfRule>
  </conditionalFormatting>
  <conditionalFormatting sqref="W290">
    <cfRule type="expression" dxfId="21" priority="481" stopIfTrue="1">
      <formula>AND(NOT(ISBLANK(T290)),ABS(W290)&gt;PreviousMonthMinimumDiff)</formula>
    </cfRule>
  </conditionalFormatting>
  <conditionalFormatting sqref="W290">
    <cfRule type="expression" dxfId="20" priority="482" stopIfTrue="1">
      <formula>AND(ISBLANK(T290),ABS(W290)&gt;PreviousMonthMinimumDiff)</formula>
    </cfRule>
  </conditionalFormatting>
  <conditionalFormatting sqref="W291">
    <cfRule type="expression" dxfId="19" priority="483" stopIfTrue="1">
      <formula>AND(NOT(ISBLANK(T291)),ABS(W291)&gt;PreviousMonthMinimumDiff)</formula>
    </cfRule>
  </conditionalFormatting>
  <conditionalFormatting sqref="W291">
    <cfRule type="expression" dxfId="18" priority="484" stopIfTrue="1">
      <formula>AND(ISBLANK(T291),ABS(W291)&gt;PreviousMonthMinimumDiff)</formula>
    </cfRule>
  </conditionalFormatting>
  <conditionalFormatting sqref="W292">
    <cfRule type="expression" dxfId="17" priority="485" stopIfTrue="1">
      <formula>AND(NOT(ISBLANK(T292)),ABS(W292)&gt;PreviousMonthMinimumDiff)</formula>
    </cfRule>
  </conditionalFormatting>
  <conditionalFormatting sqref="W292">
    <cfRule type="expression" dxfId="16" priority="486" stopIfTrue="1">
      <formula>AND(ISBLANK(T292),ABS(W292)&gt;PreviousMonthMinimumDiff)</formula>
    </cfRule>
  </conditionalFormatting>
  <conditionalFormatting sqref="W293">
    <cfRule type="expression" dxfId="15" priority="487" stopIfTrue="1">
      <formula>AND(NOT(ISBLANK(T293)),ABS(W293)&gt;PreviousMonthMinimumDiff)</formula>
    </cfRule>
  </conditionalFormatting>
  <conditionalFormatting sqref="W293">
    <cfRule type="expression" dxfId="14" priority="488" stopIfTrue="1">
      <formula>AND(ISBLANK(T293),ABS(W293)&gt;PreviousMonthMinimumDiff)</formula>
    </cfRule>
  </conditionalFormatting>
  <conditionalFormatting sqref="W296">
    <cfRule type="expression" dxfId="13" priority="489" stopIfTrue="1">
      <formula>AND(NOT(ISBLANK(T296)),ABS(W296)&gt;PreviousMonthMinimumDiff)</formula>
    </cfRule>
  </conditionalFormatting>
  <conditionalFormatting sqref="W296">
    <cfRule type="expression" dxfId="12" priority="490" stopIfTrue="1">
      <formula>AND(ISBLANK(T296),ABS(W296)&gt;PreviousMonthMinimumDiff)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F8B6-2A3E-4615-B897-B11EE3F2C040}">
  <sheetPr codeName="Sheet4">
    <pageSetUpPr fitToPage="1"/>
  </sheetPr>
  <dimension ref="A1:R44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71" t="s">
        <v>371</v>
      </c>
      <c r="B1" s="51"/>
      <c r="C1" s="51"/>
      <c r="E1" s="65"/>
      <c r="F1" s="65"/>
      <c r="G1" s="172"/>
    </row>
    <row r="2" spans="1:18" ht="14.4" customHeight="1" x14ac:dyDescent="0.3">
      <c r="A2" s="3" t="s">
        <v>1</v>
      </c>
      <c r="B2" s="52"/>
      <c r="C2" s="52"/>
      <c r="E2" s="65"/>
      <c r="F2" s="65"/>
      <c r="G2" s="65"/>
    </row>
    <row r="3" spans="1:18" ht="14.4" customHeight="1" x14ac:dyDescent="0.3">
      <c r="A3" s="4" t="s">
        <v>402</v>
      </c>
      <c r="B3" s="53"/>
      <c r="C3" s="53"/>
      <c r="E3" s="65"/>
      <c r="F3" s="65"/>
      <c r="G3" s="172"/>
    </row>
    <row r="4" spans="1:18" ht="13.2" customHeight="1" x14ac:dyDescent="0.3">
      <c r="A4" s="52"/>
      <c r="B4" s="52"/>
      <c r="C4" s="52"/>
      <c r="E4" s="65"/>
      <c r="F4" s="65"/>
      <c r="G4" s="172"/>
    </row>
    <row r="5" spans="1:18" ht="13.2" customHeight="1" x14ac:dyDescent="0.3">
      <c r="A5" s="173" t="s">
        <v>371</v>
      </c>
      <c r="B5" s="173"/>
      <c r="C5" s="173"/>
      <c r="D5" s="173"/>
      <c r="E5" s="174">
        <v>45473</v>
      </c>
      <c r="F5" s="174">
        <v>45626</v>
      </c>
      <c r="G5" s="174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5" t="s">
        <v>372</v>
      </c>
      <c r="B6" s="176"/>
      <c r="C6" s="176"/>
      <c r="D6" s="176"/>
      <c r="E6" s="177" t="s">
        <v>373</v>
      </c>
      <c r="F6" s="177" t="s">
        <v>374</v>
      </c>
      <c r="G6" s="177" t="s">
        <v>375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372</v>
      </c>
      <c r="B7" s="2"/>
      <c r="C7" s="2"/>
      <c r="D7" s="2"/>
      <c r="E7" s="70"/>
      <c r="F7" s="70"/>
      <c r="G7" s="70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376</v>
      </c>
      <c r="C8" s="2"/>
      <c r="D8" s="2"/>
      <c r="E8" s="70"/>
      <c r="F8" s="70"/>
      <c r="G8" s="70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377</v>
      </c>
      <c r="D9" s="2"/>
      <c r="E9" s="70"/>
      <c r="F9" s="70"/>
      <c r="G9" s="70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378</v>
      </c>
      <c r="E10" s="2"/>
      <c r="F10" s="2"/>
      <c r="G10" s="70">
        <v>4608994.51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379</v>
      </c>
      <c r="E11" s="70">
        <v>113734.74</v>
      </c>
      <c r="F11" s="70">
        <v>134032.68</v>
      </c>
      <c r="G11" s="70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380</v>
      </c>
      <c r="E12" s="70">
        <v>2791.2</v>
      </c>
      <c r="F12" s="70">
        <v>2791.2</v>
      </c>
      <c r="G12" s="70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381</v>
      </c>
      <c r="E13" s="70">
        <v>7284.04</v>
      </c>
      <c r="F13" s="70">
        <v>7284.04</v>
      </c>
      <c r="G13" s="70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2" t="s">
        <v>382</v>
      </c>
      <c r="E14" s="70">
        <v>3142.69</v>
      </c>
      <c r="F14" s="70">
        <v>3142.69</v>
      </c>
      <c r="G14" s="7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2" t="s">
        <v>383</v>
      </c>
      <c r="E15" s="70">
        <v>2047.27</v>
      </c>
      <c r="F15" s="70">
        <v>2047.27</v>
      </c>
      <c r="G15" s="70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384</v>
      </c>
      <c r="E16" s="70">
        <v>4075320.51</v>
      </c>
      <c r="F16" s="70">
        <v>3707877.79</v>
      </c>
      <c r="G16" s="70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42" t="s">
        <v>385</v>
      </c>
      <c r="E17" s="73">
        <v>4204320.45</v>
      </c>
      <c r="F17" s="73">
        <v>3857175.67</v>
      </c>
      <c r="G17" s="73">
        <v>4608994.51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 t="s">
        <v>386</v>
      </c>
      <c r="D18" s="2"/>
      <c r="E18" s="70"/>
      <c r="F18" s="70"/>
      <c r="G18" s="7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2" t="s">
        <v>343</v>
      </c>
      <c r="E19" s="70">
        <v>0</v>
      </c>
      <c r="F19" s="70">
        <v>0</v>
      </c>
      <c r="G19" s="70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2"/>
      <c r="D20" s="2" t="s">
        <v>349</v>
      </c>
      <c r="E20" s="70">
        <v>0</v>
      </c>
      <c r="F20" s="70">
        <v>0</v>
      </c>
      <c r="G20" s="70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42" t="s">
        <v>387</v>
      </c>
      <c r="E21" s="73">
        <v>0</v>
      </c>
      <c r="F21" s="73">
        <v>0</v>
      </c>
      <c r="G21" s="73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42" t="s">
        <v>388</v>
      </c>
      <c r="D22" s="42"/>
      <c r="E22" s="73">
        <v>4204320.45</v>
      </c>
      <c r="F22" s="73">
        <v>3857175.67</v>
      </c>
      <c r="G22" s="73">
        <v>4608994.51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/>
      <c r="B23" s="42" t="s">
        <v>389</v>
      </c>
      <c r="C23" s="42"/>
      <c r="D23" s="42"/>
      <c r="E23" s="73">
        <v>4204320.45</v>
      </c>
      <c r="F23" s="73">
        <v>3857175.67</v>
      </c>
      <c r="G23" s="73">
        <v>4608994.51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/>
      <c r="C24" s="2"/>
      <c r="D24" s="2"/>
      <c r="E24" s="70"/>
      <c r="F24" s="70"/>
      <c r="G24" s="7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178" t="s">
        <v>390</v>
      </c>
      <c r="B25" s="178"/>
      <c r="C25" s="179"/>
      <c r="D25" s="179"/>
      <c r="E25" s="180" t="s">
        <v>373</v>
      </c>
      <c r="F25" s="180" t="s">
        <v>374</v>
      </c>
      <c r="G25" s="180" t="s">
        <v>375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 t="s">
        <v>390</v>
      </c>
      <c r="B26" s="2"/>
      <c r="C26" s="2"/>
      <c r="D26" s="2"/>
      <c r="E26" s="70"/>
      <c r="F26" s="70"/>
      <c r="G26" s="7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 t="s">
        <v>391</v>
      </c>
      <c r="C27" s="2"/>
      <c r="D27" s="2"/>
      <c r="E27" s="70"/>
      <c r="F27" s="70"/>
      <c r="G27" s="7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 t="s">
        <v>392</v>
      </c>
      <c r="D28" s="2"/>
      <c r="E28" s="70"/>
      <c r="F28" s="70"/>
      <c r="G28" s="7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344</v>
      </c>
      <c r="E29" s="70">
        <v>0</v>
      </c>
      <c r="F29" s="70">
        <v>9774.61</v>
      </c>
      <c r="G29" s="70">
        <v>9774.61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345</v>
      </c>
      <c r="E30" s="70">
        <v>0</v>
      </c>
      <c r="F30" s="70">
        <v>15.33</v>
      </c>
      <c r="G30" s="70">
        <v>-4.0054321281957073E-7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2" t="s">
        <v>346</v>
      </c>
      <c r="E31" s="70">
        <v>5334.94</v>
      </c>
      <c r="F31" s="70">
        <v>12651.38</v>
      </c>
      <c r="G31" s="70">
        <v>5334.9401806640626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2"/>
      <c r="D32" s="42" t="s">
        <v>393</v>
      </c>
      <c r="E32" s="73">
        <v>5334.94</v>
      </c>
      <c r="F32" s="73">
        <v>22441.32</v>
      </c>
      <c r="G32" s="73">
        <v>15109.550180263519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42" t="s">
        <v>394</v>
      </c>
      <c r="D33" s="42"/>
      <c r="E33" s="73">
        <v>5334.94</v>
      </c>
      <c r="F33" s="73">
        <v>22441.32</v>
      </c>
      <c r="G33" s="73">
        <v>15109.550180263519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 t="s">
        <v>395</v>
      </c>
      <c r="C34" s="2"/>
      <c r="D34" s="2"/>
      <c r="E34" s="70"/>
      <c r="F34" s="70"/>
      <c r="G34" s="7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 t="s">
        <v>396</v>
      </c>
      <c r="D35" s="2"/>
      <c r="E35" s="70"/>
      <c r="F35" s="70"/>
      <c r="G35" s="7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397</v>
      </c>
      <c r="E36" s="70">
        <v>4198985.51</v>
      </c>
      <c r="F36" s="70">
        <v>4198985.51</v>
      </c>
      <c r="G36" s="70">
        <v>4198985.51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42" t="s">
        <v>398</v>
      </c>
      <c r="E37" s="73">
        <v>4198985.51</v>
      </c>
      <c r="F37" s="73">
        <v>4198985.51</v>
      </c>
      <c r="G37" s="73">
        <v>4198985.51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 t="s">
        <v>48</v>
      </c>
      <c r="D38" s="2"/>
      <c r="E38" s="70"/>
      <c r="F38" s="70"/>
      <c r="G38" s="7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48</v>
      </c>
      <c r="E39" s="70">
        <v>0</v>
      </c>
      <c r="F39" s="70">
        <v>-364251.16</v>
      </c>
      <c r="G39" s="70">
        <v>394899.44823328406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2" t="s">
        <v>399</v>
      </c>
      <c r="E40" s="73">
        <v>0</v>
      </c>
      <c r="F40" s="73">
        <v>-364251.16</v>
      </c>
      <c r="G40" s="73">
        <v>394899.44823328406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42" t="s">
        <v>400</v>
      </c>
      <c r="D41" s="42"/>
      <c r="E41" s="73">
        <v>4198985.51</v>
      </c>
      <c r="F41" s="73">
        <v>3834734.3499999996</v>
      </c>
      <c r="G41" s="73">
        <v>4593884.9582332838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42" t="s">
        <v>401</v>
      </c>
      <c r="C42" s="42"/>
      <c r="D42" s="42"/>
      <c r="E42" s="73">
        <v>4204320.45</v>
      </c>
      <c r="F42" s="73">
        <v>3857175.6699999995</v>
      </c>
      <c r="G42" s="73">
        <v>4608994.5084135476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5:G25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BD75-0BC2-4AE3-A1A5-D2BB9BB32601}">
  <sheetPr codeName="Sheet5">
    <pageSetUpPr fitToPage="1"/>
  </sheetPr>
  <dimension ref="A1:Z43"/>
  <sheetViews>
    <sheetView showGridLines="0" topLeftCell="A7" workbookViewId="0">
      <selection activeCell="L25" sqref="L25"/>
    </sheetView>
  </sheetViews>
  <sheetFormatPr defaultRowHeight="14.4" x14ac:dyDescent="0.3"/>
  <cols>
    <col min="1" max="1" width="24.88671875" customWidth="1"/>
    <col min="2" max="2" width="7.88671875" bestFit="1" customWidth="1"/>
    <col min="3" max="3" width="13.5546875" customWidth="1"/>
    <col min="4" max="4" width="10.6640625" customWidth="1"/>
    <col min="5" max="5" width="12.33203125" customWidth="1"/>
    <col min="6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403</v>
      </c>
      <c r="C1" s="181"/>
      <c r="D1" s="181"/>
      <c r="E1" s="181"/>
      <c r="F1" s="181"/>
      <c r="G1" s="181"/>
      <c r="H1" s="181"/>
      <c r="I1" s="182"/>
      <c r="J1" s="181"/>
      <c r="K1" s="181"/>
      <c r="L1" s="181"/>
      <c r="M1" s="181"/>
    </row>
    <row r="2" spans="1:26" x14ac:dyDescent="0.3">
      <c r="A2" s="3" t="s">
        <v>1</v>
      </c>
      <c r="C2" s="181"/>
      <c r="D2" s="181"/>
      <c r="E2" s="181"/>
      <c r="F2" s="181"/>
      <c r="G2" s="181"/>
      <c r="H2" s="181"/>
      <c r="I2" s="182"/>
      <c r="J2" s="181"/>
      <c r="K2" s="181"/>
      <c r="M2" s="181"/>
    </row>
    <row r="3" spans="1:26" x14ac:dyDescent="0.3">
      <c r="A3" s="4" t="s">
        <v>2</v>
      </c>
      <c r="C3" s="181"/>
      <c r="D3" s="181"/>
      <c r="E3" s="181"/>
      <c r="F3" s="181"/>
      <c r="G3" s="181"/>
      <c r="H3" s="183"/>
      <c r="I3" s="184"/>
      <c r="J3" s="83"/>
      <c r="M3" s="181"/>
    </row>
    <row r="4" spans="1:26" x14ac:dyDescent="0.3">
      <c r="A4" s="185"/>
      <c r="H4" s="181"/>
      <c r="I4" s="182"/>
    </row>
    <row r="5" spans="1:26" ht="11.25" customHeight="1" x14ac:dyDescent="0.3">
      <c r="A5" s="5" t="s">
        <v>404</v>
      </c>
      <c r="B5" s="5"/>
      <c r="C5" s="5"/>
      <c r="D5" s="5"/>
      <c r="E5" s="5"/>
      <c r="F5" s="5"/>
      <c r="G5" s="5"/>
      <c r="H5" s="186"/>
      <c r="I5" s="18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405</v>
      </c>
      <c r="B6" s="188" t="s">
        <v>406</v>
      </c>
      <c r="C6" s="253"/>
      <c r="D6" s="253"/>
      <c r="E6" s="253"/>
      <c r="F6" s="253"/>
      <c r="G6" s="253"/>
      <c r="H6" s="254"/>
      <c r="I6" s="18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407</v>
      </c>
      <c r="B7" s="190">
        <v>600</v>
      </c>
      <c r="C7" s="253"/>
      <c r="D7" s="253"/>
      <c r="E7" s="253"/>
      <c r="F7" s="253"/>
      <c r="G7" s="253"/>
      <c r="H7" s="254"/>
      <c r="I7" s="18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408</v>
      </c>
      <c r="B8" s="191">
        <v>0.92</v>
      </c>
      <c r="C8" s="253"/>
      <c r="D8" s="253"/>
      <c r="E8" s="253"/>
      <c r="F8" s="253"/>
      <c r="G8" s="253"/>
      <c r="H8" s="254"/>
      <c r="I8" s="18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55" t="s">
        <v>409</v>
      </c>
      <c r="B9" s="192">
        <v>549.9</v>
      </c>
      <c r="C9" s="253"/>
      <c r="D9" s="253"/>
      <c r="E9" s="253"/>
      <c r="F9" s="253"/>
      <c r="G9" s="253"/>
      <c r="H9" s="254"/>
      <c r="I9" s="189"/>
      <c r="J9" s="2"/>
      <c r="K9" s="25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93" t="s">
        <v>407</v>
      </c>
      <c r="B10" s="193"/>
      <c r="C10" s="194"/>
      <c r="D10" s="195" t="s">
        <v>410</v>
      </c>
      <c r="E10" s="196"/>
      <c r="F10" s="196"/>
      <c r="G10" s="196"/>
      <c r="H10" s="197"/>
      <c r="I10" s="19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55" t="s">
        <v>411</v>
      </c>
      <c r="B11" s="257"/>
      <c r="C11" s="257"/>
      <c r="D11" s="190">
        <v>724.97800000000007</v>
      </c>
      <c r="E11" s="199"/>
      <c r="F11" s="200"/>
      <c r="G11" s="258"/>
      <c r="H11" s="201"/>
      <c r="I11" s="25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55" t="s">
        <v>412</v>
      </c>
      <c r="B12" s="257"/>
      <c r="C12" s="257"/>
      <c r="D12" s="202">
        <v>0.10299999999999999</v>
      </c>
      <c r="E12" s="203"/>
      <c r="F12" s="204"/>
      <c r="G12" s="205"/>
      <c r="H12" s="260"/>
      <c r="I12" s="25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55" t="s">
        <v>413</v>
      </c>
      <c r="B13" s="257"/>
      <c r="C13" s="257"/>
      <c r="D13" s="190">
        <v>650</v>
      </c>
      <c r="E13" s="203"/>
      <c r="F13" s="190">
        <v>650</v>
      </c>
      <c r="G13" s="205"/>
      <c r="H13" s="201"/>
      <c r="I13" s="25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55" t="s">
        <v>414</v>
      </c>
      <c r="B14" s="257"/>
      <c r="C14" s="257"/>
      <c r="D14" s="202">
        <v>0.9</v>
      </c>
      <c r="E14" s="206"/>
      <c r="F14" s="202">
        <v>0.9</v>
      </c>
      <c r="G14" s="205"/>
      <c r="H14" s="260"/>
      <c r="I14" s="26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93" t="s">
        <v>415</v>
      </c>
      <c r="B15" s="207"/>
      <c r="C15" s="194" t="s">
        <v>416</v>
      </c>
      <c r="D15" s="196" t="s">
        <v>410</v>
      </c>
      <c r="E15" s="196" t="s">
        <v>417</v>
      </c>
      <c r="F15" s="195" t="s">
        <v>21</v>
      </c>
      <c r="G15" s="197" t="s">
        <v>418</v>
      </c>
      <c r="H15" s="208" t="s">
        <v>419</v>
      </c>
      <c r="I15" s="19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2" t="s">
        <v>420</v>
      </c>
      <c r="B16" s="257"/>
      <c r="C16" s="192">
        <v>636.72360000000003</v>
      </c>
      <c r="D16" s="192">
        <v>636.70000000000005</v>
      </c>
      <c r="E16" s="192">
        <v>636.72360000000003</v>
      </c>
      <c r="F16" s="192">
        <v>549</v>
      </c>
      <c r="G16" s="209">
        <v>636.72360000000003</v>
      </c>
      <c r="H16" s="263"/>
      <c r="I16" s="26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2" t="s">
        <v>421</v>
      </c>
      <c r="B17" s="257"/>
      <c r="C17" s="192"/>
      <c r="D17" s="192">
        <v>7.7241379310344831</v>
      </c>
      <c r="E17" s="192">
        <v>5.2732999999999999</v>
      </c>
      <c r="F17" s="192">
        <v>5.2732999999999999</v>
      </c>
      <c r="G17" s="209">
        <v>5.2732999999999999</v>
      </c>
      <c r="H17" s="265"/>
      <c r="I17" s="26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10" t="s">
        <v>422</v>
      </c>
      <c r="B18" s="211"/>
      <c r="C18" s="212">
        <v>636.72360000000003</v>
      </c>
      <c r="D18" s="213">
        <v>644.42413793103458</v>
      </c>
      <c r="E18" s="213">
        <v>641.99689999999998</v>
      </c>
      <c r="F18" s="213">
        <v>554.27329999999995</v>
      </c>
      <c r="G18" s="213">
        <v>641.99689999999998</v>
      </c>
      <c r="H18" s="213">
        <v>0</v>
      </c>
      <c r="I18" s="21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93" t="s">
        <v>423</v>
      </c>
      <c r="B19" s="207"/>
      <c r="C19" s="194" t="s">
        <v>416</v>
      </c>
      <c r="D19" s="196" t="s">
        <v>410</v>
      </c>
      <c r="E19" s="215" t="s">
        <v>417</v>
      </c>
      <c r="F19" s="216" t="s">
        <v>21</v>
      </c>
      <c r="G19" s="197" t="s">
        <v>418</v>
      </c>
      <c r="H19" s="208" t="s">
        <v>419</v>
      </c>
      <c r="I19" s="19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66" t="s">
        <v>424</v>
      </c>
      <c r="B20" s="217"/>
      <c r="C20" s="217"/>
      <c r="D20" s="217"/>
      <c r="E20" s="217"/>
      <c r="F20" s="217"/>
      <c r="G20" s="217"/>
      <c r="H20" s="218"/>
      <c r="I20" s="21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2" t="s">
        <v>425</v>
      </c>
      <c r="B21" s="257"/>
      <c r="C21" s="219">
        <v>0.77070000000000005</v>
      </c>
      <c r="D21" s="219">
        <v>0.77070000000000005</v>
      </c>
      <c r="E21" s="219">
        <v>0.77070000000000005</v>
      </c>
      <c r="F21" s="219">
        <v>0.77070000000000005</v>
      </c>
      <c r="G21" s="220">
        <v>0.77070000000000005</v>
      </c>
      <c r="H21" s="267"/>
      <c r="I21" s="26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2" t="s">
        <v>426</v>
      </c>
      <c r="B22" s="257"/>
      <c r="C22" s="268">
        <v>490.74</v>
      </c>
      <c r="D22" s="269">
        <v>490.74</v>
      </c>
      <c r="E22" s="269">
        <v>490.74287852000003</v>
      </c>
      <c r="F22" s="269">
        <v>423.1343</v>
      </c>
      <c r="G22" s="223">
        <v>490.74287852000003</v>
      </c>
      <c r="H22" s="265"/>
      <c r="I22" s="27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2" t="s">
        <v>427</v>
      </c>
      <c r="B23" s="257"/>
      <c r="C23" s="221">
        <v>73.418511449999997</v>
      </c>
      <c r="D23" s="222">
        <v>73.418999999999997</v>
      </c>
      <c r="E23" s="222">
        <v>73.418511449999997</v>
      </c>
      <c r="F23" s="222">
        <v>82.601094227499999</v>
      </c>
      <c r="G23" s="223">
        <v>82.601094227499999</v>
      </c>
      <c r="H23" s="224">
        <v>9.1820942275000021</v>
      </c>
      <c r="I23" s="21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66" t="s">
        <v>428</v>
      </c>
      <c r="B24" s="217"/>
      <c r="C24" s="217"/>
      <c r="D24" s="225"/>
      <c r="E24" s="225"/>
      <c r="F24" s="225"/>
      <c r="G24" s="225"/>
      <c r="H24" s="226"/>
      <c r="I24" s="21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2" t="s">
        <v>425</v>
      </c>
      <c r="B25" s="257"/>
      <c r="C25" s="191">
        <v>0.13600000000000001</v>
      </c>
      <c r="D25" s="219">
        <v>0.1356</v>
      </c>
      <c r="E25" s="219">
        <v>0.1356</v>
      </c>
      <c r="F25" s="219">
        <v>0.1356</v>
      </c>
      <c r="G25" s="227">
        <v>0.1356</v>
      </c>
      <c r="H25" s="263"/>
      <c r="I25" s="27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2" t="s">
        <v>426</v>
      </c>
      <c r="B26" s="257"/>
      <c r="C26" s="228">
        <v>80</v>
      </c>
      <c r="D26" s="223">
        <v>80</v>
      </c>
      <c r="E26" s="223">
        <v>80</v>
      </c>
      <c r="F26" s="223">
        <v>80</v>
      </c>
      <c r="G26" s="223">
        <v>80</v>
      </c>
      <c r="H26" s="265"/>
      <c r="I26" s="2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2" t="s">
        <v>427</v>
      </c>
      <c r="B27" s="257"/>
      <c r="C27" s="229">
        <v>0</v>
      </c>
      <c r="D27" s="230">
        <v>0</v>
      </c>
      <c r="E27" s="230">
        <v>0</v>
      </c>
      <c r="F27" s="230">
        <v>4.7112383250000036</v>
      </c>
      <c r="G27" s="230">
        <v>4.7112383250000036</v>
      </c>
      <c r="H27" s="224">
        <v>4.7112383250000036</v>
      </c>
      <c r="I27" s="21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66" t="s">
        <v>429</v>
      </c>
      <c r="B28" s="217"/>
      <c r="C28" s="226"/>
      <c r="D28" s="231"/>
      <c r="E28" s="231"/>
      <c r="F28" s="231"/>
      <c r="G28" s="231"/>
      <c r="H28" s="231"/>
      <c r="I28" s="21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2" t="s">
        <v>425</v>
      </c>
      <c r="B29" s="257"/>
      <c r="C29" s="192"/>
      <c r="D29" s="232">
        <v>9.7315436241610737E-2</v>
      </c>
      <c r="E29" s="232">
        <v>3.5400000000000001E-2</v>
      </c>
      <c r="F29" s="232">
        <v>3.5400000000000001E-2</v>
      </c>
      <c r="G29" s="227">
        <v>3.5400000000000001E-2</v>
      </c>
      <c r="H29" s="263"/>
      <c r="I29" s="27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2" t="s">
        <v>426</v>
      </c>
      <c r="B30" s="257"/>
      <c r="C30" s="192">
        <v>77</v>
      </c>
      <c r="D30" s="223">
        <v>77</v>
      </c>
      <c r="E30" s="223">
        <v>77</v>
      </c>
      <c r="F30" s="223">
        <v>77</v>
      </c>
      <c r="G30" s="223">
        <v>77</v>
      </c>
      <c r="H30" s="265"/>
      <c r="I30" s="25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2" t="s">
        <v>427</v>
      </c>
      <c r="B31" s="257"/>
      <c r="C31" s="230">
        <v>37.069383576</v>
      </c>
      <c r="D31" s="233">
        <v>37.1</v>
      </c>
      <c r="E31" s="230">
        <v>37.069383576</v>
      </c>
      <c r="F31" s="230">
        <v>37.069383576</v>
      </c>
      <c r="G31" s="230">
        <v>37.069383576</v>
      </c>
      <c r="H31" s="224">
        <v>-3.061642400000153E-2</v>
      </c>
      <c r="I31" s="2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66" t="s">
        <v>430</v>
      </c>
      <c r="B32" s="217"/>
      <c r="C32" s="217"/>
      <c r="D32" s="217"/>
      <c r="E32" s="217"/>
      <c r="F32" s="217"/>
      <c r="G32" s="217"/>
      <c r="H32" s="226"/>
      <c r="I32" s="2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2" t="s">
        <v>430</v>
      </c>
      <c r="B33" s="257"/>
      <c r="C33" s="234"/>
      <c r="D33" s="235">
        <v>15</v>
      </c>
      <c r="E33" s="236"/>
      <c r="F33" s="236">
        <v>16.75</v>
      </c>
      <c r="G33" s="237">
        <v>16.75</v>
      </c>
      <c r="H33" s="274"/>
      <c r="I33" s="2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93" t="s">
        <v>431</v>
      </c>
      <c r="B34" s="207"/>
      <c r="C34" s="194" t="s">
        <v>416</v>
      </c>
      <c r="D34" s="196" t="s">
        <v>410</v>
      </c>
      <c r="E34" s="215" t="s">
        <v>417</v>
      </c>
      <c r="F34" s="196" t="s">
        <v>21</v>
      </c>
      <c r="G34" s="196" t="s">
        <v>418</v>
      </c>
      <c r="H34" s="197" t="s">
        <v>419</v>
      </c>
      <c r="I34" s="21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432</v>
      </c>
      <c r="B35" s="257"/>
      <c r="C35" s="238">
        <v>752.48479502599992</v>
      </c>
      <c r="D35" s="239">
        <v>754.93</v>
      </c>
      <c r="E35" s="240">
        <v>752.48479502599992</v>
      </c>
      <c r="F35" s="240">
        <v>695.40501612849982</v>
      </c>
      <c r="G35" s="241">
        <v>752.48479502599992</v>
      </c>
      <c r="H35" s="224">
        <v>-2.4452049740000348</v>
      </c>
      <c r="I35" s="214"/>
      <c r="J35" s="2"/>
      <c r="K35" s="256"/>
      <c r="L35" s="25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433</v>
      </c>
      <c r="B36" s="257"/>
      <c r="C36" s="242">
        <v>14699.44</v>
      </c>
      <c r="D36" s="242">
        <v>14000</v>
      </c>
      <c r="E36" s="242">
        <v>14600</v>
      </c>
      <c r="F36" s="242">
        <v>14600</v>
      </c>
      <c r="G36" s="243">
        <v>14600</v>
      </c>
      <c r="H36" s="224">
        <v>600</v>
      </c>
      <c r="I36" s="27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434</v>
      </c>
      <c r="B37" s="257"/>
      <c r="C37" s="276">
        <v>10895188.51896603</v>
      </c>
      <c r="D37" s="276">
        <v>10417714.699999999</v>
      </c>
      <c r="E37" s="276">
        <v>10821483.837268906</v>
      </c>
      <c r="F37" s="276">
        <v>10000619.536943955</v>
      </c>
      <c r="G37" s="244">
        <v>10821483.837268906</v>
      </c>
      <c r="H37" s="274"/>
      <c r="I37" s="275"/>
      <c r="J37" s="27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435</v>
      </c>
      <c r="B38" s="257"/>
      <c r="C38" s="245"/>
      <c r="D38" s="245">
        <v>0</v>
      </c>
      <c r="E38" s="245"/>
      <c r="F38" s="245"/>
      <c r="G38" s="246">
        <v>0</v>
      </c>
      <c r="H38" s="274"/>
      <c r="I38" s="27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436</v>
      </c>
      <c r="B39" s="257"/>
      <c r="C39" s="276">
        <v>10895188.51896603</v>
      </c>
      <c r="D39" s="276">
        <v>10417714.699999999</v>
      </c>
      <c r="E39" s="276">
        <v>10821483.837268906</v>
      </c>
      <c r="F39" s="276">
        <v>10000619.536943955</v>
      </c>
      <c r="G39" s="247">
        <v>10821483.837268906</v>
      </c>
      <c r="H39" s="224">
        <v>403769.13726890646</v>
      </c>
      <c r="I39" s="27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437</v>
      </c>
      <c r="B40" s="257"/>
      <c r="C40" s="245">
        <v>371537</v>
      </c>
      <c r="D40" s="245">
        <v>323488</v>
      </c>
      <c r="E40" s="245">
        <v>371537</v>
      </c>
      <c r="F40" s="245">
        <v>371537</v>
      </c>
      <c r="G40" s="246">
        <v>371537</v>
      </c>
      <c r="H40" s="224">
        <v>48049</v>
      </c>
      <c r="I40" s="27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48" t="s">
        <v>438</v>
      </c>
      <c r="B41" s="249"/>
      <c r="C41" s="250">
        <v>10523651.51896603</v>
      </c>
      <c r="D41" s="250">
        <v>10094226.699999999</v>
      </c>
      <c r="E41" s="250">
        <v>10449946.837268906</v>
      </c>
      <c r="F41" s="250">
        <v>9629082.5369439553</v>
      </c>
      <c r="G41" s="251">
        <v>10449946.837268906</v>
      </c>
      <c r="H41" s="224">
        <v>355720.13726890646</v>
      </c>
      <c r="I41" s="25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7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"/>
      <c r="B43" s="2"/>
      <c r="C43" s="2"/>
      <c r="D43" s="2"/>
      <c r="E43" s="2"/>
      <c r="F43" s="2"/>
      <c r="G43" s="2"/>
      <c r="H43" s="23"/>
      <c r="I43" s="27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2024-12-20T16:32:20Z</dcterms:created>
  <dcterms:modified xsi:type="dcterms:W3CDTF">2024-12-20T18:25:48Z</dcterms:modified>
</cp:coreProperties>
</file>